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S:\MULTI\LIHTC\INCOME LIMIT RENT CHARTS\By bedroom size 1990-present\"/>
    </mc:Choice>
  </mc:AlternateContent>
  <xr:revisionPtr revIDLastSave="0" documentId="13_ncr:1_{149C3004-4442-4625-860D-B4459F94E3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30-50-60-80" sheetId="3" r:id="rId1"/>
    <sheet name="MTSP" sheetId="1" r:id="rId2"/>
    <sheet name="HU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2" i="3" l="1"/>
  <c r="F102" i="3"/>
  <c r="G102" i="3"/>
  <c r="H102" i="3"/>
  <c r="I102" i="3"/>
  <c r="J102" i="3"/>
  <c r="K102" i="3"/>
  <c r="D102" i="3"/>
  <c r="E29" i="3"/>
  <c r="F29" i="3"/>
  <c r="G29" i="3"/>
  <c r="H29" i="3"/>
  <c r="I29" i="3"/>
  <c r="J29" i="3"/>
  <c r="K29" i="3"/>
  <c r="D29" i="3"/>
  <c r="D27" i="3" l="1"/>
  <c r="D26" i="3"/>
  <c r="K189" i="3" l="1"/>
  <c r="J189" i="3"/>
  <c r="I189" i="3"/>
  <c r="Q189" i="3" s="1"/>
  <c r="H189" i="3"/>
  <c r="G189" i="3"/>
  <c r="F189" i="3"/>
  <c r="O189" i="3" s="1"/>
  <c r="E189" i="3"/>
  <c r="D189" i="3"/>
  <c r="K188" i="3"/>
  <c r="J188" i="3"/>
  <c r="I188" i="3"/>
  <c r="Q188" i="3" s="1"/>
  <c r="H188" i="3"/>
  <c r="G188" i="3"/>
  <c r="F188" i="3"/>
  <c r="O188" i="3" s="1"/>
  <c r="E188" i="3"/>
  <c r="D188" i="3"/>
  <c r="K186" i="3"/>
  <c r="K187" i="3" s="1"/>
  <c r="J186" i="3"/>
  <c r="J187" i="3" s="1"/>
  <c r="I186" i="3"/>
  <c r="I187" i="3" s="1"/>
  <c r="Q187" i="3" s="1"/>
  <c r="H186" i="3"/>
  <c r="H187" i="3" s="1"/>
  <c r="G186" i="3"/>
  <c r="F186" i="3"/>
  <c r="O186" i="3" s="1"/>
  <c r="E186" i="3"/>
  <c r="E187" i="3" s="1"/>
  <c r="D186" i="3"/>
  <c r="M186" i="3" s="1"/>
  <c r="Q185" i="3"/>
  <c r="P185" i="3"/>
  <c r="O185" i="3"/>
  <c r="N185" i="3"/>
  <c r="M185" i="3"/>
  <c r="K184" i="3"/>
  <c r="J184" i="3"/>
  <c r="I184" i="3"/>
  <c r="Q184" i="3" s="1"/>
  <c r="H184" i="3"/>
  <c r="G184" i="3"/>
  <c r="F184" i="3"/>
  <c r="O184" i="3" s="1"/>
  <c r="E184" i="3"/>
  <c r="D184" i="3"/>
  <c r="K183" i="3"/>
  <c r="J183" i="3"/>
  <c r="I183" i="3"/>
  <c r="Q183" i="3" s="1"/>
  <c r="H183" i="3"/>
  <c r="G183" i="3"/>
  <c r="F183" i="3"/>
  <c r="O183" i="3" s="1"/>
  <c r="E183" i="3"/>
  <c r="D183" i="3"/>
  <c r="Q182" i="3"/>
  <c r="P182" i="3"/>
  <c r="O182" i="3"/>
  <c r="N182" i="3"/>
  <c r="M182" i="3"/>
  <c r="K181" i="3"/>
  <c r="J181" i="3"/>
  <c r="I181" i="3"/>
  <c r="Q181" i="3" s="1"/>
  <c r="H181" i="3"/>
  <c r="G181" i="3"/>
  <c r="F181" i="3"/>
  <c r="O181" i="3" s="1"/>
  <c r="E181" i="3"/>
  <c r="D181" i="3"/>
  <c r="Q180" i="3"/>
  <c r="P180" i="3"/>
  <c r="O180" i="3"/>
  <c r="N180" i="3"/>
  <c r="M180" i="3"/>
  <c r="Q179" i="3"/>
  <c r="P179" i="3"/>
  <c r="O179" i="3"/>
  <c r="N179" i="3"/>
  <c r="M179" i="3"/>
  <c r="K172" i="3"/>
  <c r="J172" i="3"/>
  <c r="I172" i="3"/>
  <c r="Q172" i="3" s="1"/>
  <c r="H172" i="3"/>
  <c r="G172" i="3"/>
  <c r="F172" i="3"/>
  <c r="O172" i="3" s="1"/>
  <c r="E172" i="3"/>
  <c r="D172" i="3"/>
  <c r="M172" i="3" s="1"/>
  <c r="K171" i="3"/>
  <c r="J171" i="3"/>
  <c r="I171" i="3"/>
  <c r="Q171" i="3" s="1"/>
  <c r="H171" i="3"/>
  <c r="G171" i="3"/>
  <c r="F171" i="3"/>
  <c r="O171" i="3" s="1"/>
  <c r="E171" i="3"/>
  <c r="D171" i="3"/>
  <c r="M171" i="3" s="1"/>
  <c r="K170" i="3"/>
  <c r="J170" i="3"/>
  <c r="I170" i="3"/>
  <c r="Q170" i="3" s="1"/>
  <c r="H170" i="3"/>
  <c r="G170" i="3"/>
  <c r="F170" i="3"/>
  <c r="O170" i="3" s="1"/>
  <c r="E170" i="3"/>
  <c r="D170" i="3"/>
  <c r="K169" i="3"/>
  <c r="J169" i="3"/>
  <c r="I169" i="3"/>
  <c r="Q169" i="3" s="1"/>
  <c r="H169" i="3"/>
  <c r="G169" i="3"/>
  <c r="F169" i="3"/>
  <c r="O169" i="3" s="1"/>
  <c r="E169" i="3"/>
  <c r="D169" i="3"/>
  <c r="Q168" i="3"/>
  <c r="P168" i="3"/>
  <c r="O168" i="3"/>
  <c r="N168" i="3"/>
  <c r="M168" i="3"/>
  <c r="K167" i="3"/>
  <c r="J167" i="3"/>
  <c r="I167" i="3"/>
  <c r="Q167" i="3" s="1"/>
  <c r="H167" i="3"/>
  <c r="G167" i="3"/>
  <c r="F167" i="3"/>
  <c r="O167" i="3" s="1"/>
  <c r="E167" i="3"/>
  <c r="D167" i="3"/>
  <c r="K166" i="3"/>
  <c r="J166" i="3"/>
  <c r="I166" i="3"/>
  <c r="Q166" i="3" s="1"/>
  <c r="H166" i="3"/>
  <c r="G166" i="3"/>
  <c r="F166" i="3"/>
  <c r="O166" i="3" s="1"/>
  <c r="E166" i="3"/>
  <c r="D166" i="3"/>
  <c r="Q165" i="3"/>
  <c r="P165" i="3"/>
  <c r="O165" i="3"/>
  <c r="N165" i="3"/>
  <c r="M165" i="3"/>
  <c r="K164" i="3"/>
  <c r="J164" i="3"/>
  <c r="I164" i="3"/>
  <c r="Q164" i="3" s="1"/>
  <c r="H164" i="3"/>
  <c r="G164" i="3"/>
  <c r="F164" i="3"/>
  <c r="O164" i="3" s="1"/>
  <c r="E164" i="3"/>
  <c r="D164" i="3"/>
  <c r="M164" i="3" s="1"/>
  <c r="Q163" i="3"/>
  <c r="P163" i="3"/>
  <c r="O163" i="3"/>
  <c r="N163" i="3"/>
  <c r="M163" i="3"/>
  <c r="Q162" i="3"/>
  <c r="P162" i="3"/>
  <c r="O162" i="3"/>
  <c r="N162" i="3"/>
  <c r="M162" i="3"/>
  <c r="K160" i="3"/>
  <c r="J160" i="3"/>
  <c r="I160" i="3"/>
  <c r="Q160" i="3" s="1"/>
  <c r="H160" i="3"/>
  <c r="G160" i="3"/>
  <c r="F160" i="3"/>
  <c r="O160" i="3" s="1"/>
  <c r="E160" i="3"/>
  <c r="D160" i="3"/>
  <c r="K159" i="3"/>
  <c r="J159" i="3"/>
  <c r="I159" i="3"/>
  <c r="Q159" i="3" s="1"/>
  <c r="H159" i="3"/>
  <c r="G159" i="3"/>
  <c r="F159" i="3"/>
  <c r="O159" i="3" s="1"/>
  <c r="E159" i="3"/>
  <c r="D159" i="3"/>
  <c r="M159" i="3" s="1"/>
  <c r="K158" i="3"/>
  <c r="J158" i="3"/>
  <c r="I158" i="3"/>
  <c r="Q158" i="3" s="1"/>
  <c r="H158" i="3"/>
  <c r="G158" i="3"/>
  <c r="F158" i="3"/>
  <c r="O158" i="3" s="1"/>
  <c r="E158" i="3"/>
  <c r="D158" i="3"/>
  <c r="K157" i="3"/>
  <c r="J157" i="3"/>
  <c r="I157" i="3"/>
  <c r="Q157" i="3" s="1"/>
  <c r="H157" i="3"/>
  <c r="G157" i="3"/>
  <c r="F157" i="3"/>
  <c r="O157" i="3" s="1"/>
  <c r="E157" i="3"/>
  <c r="D157" i="3"/>
  <c r="Q156" i="3"/>
  <c r="P156" i="3"/>
  <c r="O156" i="3"/>
  <c r="N156" i="3"/>
  <c r="M156" i="3"/>
  <c r="K155" i="3"/>
  <c r="J155" i="3"/>
  <c r="I155" i="3"/>
  <c r="Q155" i="3" s="1"/>
  <c r="H155" i="3"/>
  <c r="G155" i="3"/>
  <c r="F155" i="3"/>
  <c r="O155" i="3" s="1"/>
  <c r="E155" i="3"/>
  <c r="D155" i="3"/>
  <c r="M155" i="3" s="1"/>
  <c r="K154" i="3"/>
  <c r="J154" i="3"/>
  <c r="I154" i="3"/>
  <c r="Q154" i="3" s="1"/>
  <c r="H154" i="3"/>
  <c r="G154" i="3"/>
  <c r="F154" i="3"/>
  <c r="O154" i="3" s="1"/>
  <c r="E154" i="3"/>
  <c r="D154" i="3"/>
  <c r="M154" i="3" s="1"/>
  <c r="Q153" i="3"/>
  <c r="P153" i="3"/>
  <c r="O153" i="3"/>
  <c r="N153" i="3"/>
  <c r="M153" i="3"/>
  <c r="K152" i="3"/>
  <c r="J152" i="3"/>
  <c r="I152" i="3"/>
  <c r="Q152" i="3" s="1"/>
  <c r="H152" i="3"/>
  <c r="G152" i="3"/>
  <c r="F152" i="3"/>
  <c r="O152" i="3" s="1"/>
  <c r="E152" i="3"/>
  <c r="D152" i="3"/>
  <c r="Q151" i="3"/>
  <c r="P151" i="3"/>
  <c r="O151" i="3"/>
  <c r="N151" i="3"/>
  <c r="M151" i="3"/>
  <c r="Q150" i="3"/>
  <c r="P150" i="3"/>
  <c r="O150" i="3"/>
  <c r="N150" i="3"/>
  <c r="M150" i="3"/>
  <c r="K148" i="3"/>
  <c r="J148" i="3"/>
  <c r="I148" i="3"/>
  <c r="Q148" i="3" s="1"/>
  <c r="H148" i="3"/>
  <c r="G148" i="3"/>
  <c r="F148" i="3"/>
  <c r="O148" i="3" s="1"/>
  <c r="E148" i="3"/>
  <c r="D148" i="3"/>
  <c r="K147" i="3"/>
  <c r="J147" i="3"/>
  <c r="I147" i="3"/>
  <c r="Q147" i="3" s="1"/>
  <c r="H147" i="3"/>
  <c r="G147" i="3"/>
  <c r="F147" i="3"/>
  <c r="O147" i="3" s="1"/>
  <c r="E147" i="3"/>
  <c r="D147" i="3"/>
  <c r="K146" i="3"/>
  <c r="J146" i="3"/>
  <c r="I146" i="3"/>
  <c r="Q146" i="3" s="1"/>
  <c r="H146" i="3"/>
  <c r="G146" i="3"/>
  <c r="F146" i="3"/>
  <c r="O146" i="3" s="1"/>
  <c r="E146" i="3"/>
  <c r="D146" i="3"/>
  <c r="M146" i="3" s="1"/>
  <c r="K145" i="3"/>
  <c r="J145" i="3"/>
  <c r="I145" i="3"/>
  <c r="Q145" i="3" s="1"/>
  <c r="H145" i="3"/>
  <c r="G145" i="3"/>
  <c r="F145" i="3"/>
  <c r="O145" i="3" s="1"/>
  <c r="E145" i="3"/>
  <c r="D145" i="3"/>
  <c r="M145" i="3" s="1"/>
  <c r="Q144" i="3"/>
  <c r="P144" i="3"/>
  <c r="O144" i="3"/>
  <c r="N144" i="3"/>
  <c r="M144" i="3"/>
  <c r="K143" i="3"/>
  <c r="J143" i="3"/>
  <c r="I143" i="3"/>
  <c r="Q143" i="3" s="1"/>
  <c r="H143" i="3"/>
  <c r="G143" i="3"/>
  <c r="F143" i="3"/>
  <c r="O143" i="3" s="1"/>
  <c r="E143" i="3"/>
  <c r="D143" i="3"/>
  <c r="K142" i="3"/>
  <c r="J142" i="3"/>
  <c r="I142" i="3"/>
  <c r="Q142" i="3" s="1"/>
  <c r="H142" i="3"/>
  <c r="G142" i="3"/>
  <c r="F142" i="3"/>
  <c r="O142" i="3" s="1"/>
  <c r="E142" i="3"/>
  <c r="D142" i="3"/>
  <c r="Q141" i="3"/>
  <c r="P141" i="3"/>
  <c r="O141" i="3"/>
  <c r="N141" i="3"/>
  <c r="M141" i="3"/>
  <c r="K140" i="3"/>
  <c r="J140" i="3"/>
  <c r="I140" i="3"/>
  <c r="Q140" i="3" s="1"/>
  <c r="H140" i="3"/>
  <c r="G140" i="3"/>
  <c r="F140" i="3"/>
  <c r="O140" i="3" s="1"/>
  <c r="E140" i="3"/>
  <c r="D140" i="3"/>
  <c r="Q139" i="3"/>
  <c r="P139" i="3"/>
  <c r="O139" i="3"/>
  <c r="N139" i="3"/>
  <c r="M139" i="3"/>
  <c r="Q138" i="3"/>
  <c r="P138" i="3"/>
  <c r="O138" i="3"/>
  <c r="N138" i="3"/>
  <c r="M138" i="3"/>
  <c r="K129" i="3"/>
  <c r="J129" i="3"/>
  <c r="I129" i="3"/>
  <c r="Q129" i="3" s="1"/>
  <c r="H129" i="3"/>
  <c r="G129" i="3"/>
  <c r="F129" i="3"/>
  <c r="O129" i="3" s="1"/>
  <c r="E129" i="3"/>
  <c r="D129" i="3"/>
  <c r="M129" i="3" s="1"/>
  <c r="K128" i="3"/>
  <c r="J128" i="3"/>
  <c r="I128" i="3"/>
  <c r="Q128" i="3" s="1"/>
  <c r="H128" i="3"/>
  <c r="G128" i="3"/>
  <c r="F128" i="3"/>
  <c r="O128" i="3" s="1"/>
  <c r="E128" i="3"/>
  <c r="D128" i="3"/>
  <c r="M128" i="3" s="1"/>
  <c r="K127" i="3"/>
  <c r="J127" i="3"/>
  <c r="I127" i="3"/>
  <c r="Q127" i="3" s="1"/>
  <c r="H127" i="3"/>
  <c r="G127" i="3"/>
  <c r="F127" i="3"/>
  <c r="O127" i="3" s="1"/>
  <c r="E127" i="3"/>
  <c r="D127" i="3"/>
  <c r="K126" i="3"/>
  <c r="J126" i="3"/>
  <c r="I126" i="3"/>
  <c r="Q126" i="3" s="1"/>
  <c r="H126" i="3"/>
  <c r="G126" i="3"/>
  <c r="F126" i="3"/>
  <c r="O126" i="3" s="1"/>
  <c r="E126" i="3"/>
  <c r="D126" i="3"/>
  <c r="Q125" i="3"/>
  <c r="P125" i="3"/>
  <c r="O125" i="3"/>
  <c r="N125" i="3"/>
  <c r="M125" i="3"/>
  <c r="K124" i="3"/>
  <c r="J124" i="3"/>
  <c r="I124" i="3"/>
  <c r="Q124" i="3" s="1"/>
  <c r="H124" i="3"/>
  <c r="G124" i="3"/>
  <c r="F124" i="3"/>
  <c r="O124" i="3" s="1"/>
  <c r="E124" i="3"/>
  <c r="D124" i="3"/>
  <c r="K123" i="3"/>
  <c r="J123" i="3"/>
  <c r="I123" i="3"/>
  <c r="Q123" i="3" s="1"/>
  <c r="H123" i="3"/>
  <c r="G123" i="3"/>
  <c r="F123" i="3"/>
  <c r="O123" i="3" s="1"/>
  <c r="E123" i="3"/>
  <c r="D123" i="3"/>
  <c r="Q122" i="3"/>
  <c r="P122" i="3"/>
  <c r="O122" i="3"/>
  <c r="N122" i="3"/>
  <c r="M122" i="3"/>
  <c r="K121" i="3"/>
  <c r="J121" i="3"/>
  <c r="I121" i="3"/>
  <c r="Q121" i="3" s="1"/>
  <c r="H121" i="3"/>
  <c r="G121" i="3"/>
  <c r="F121" i="3"/>
  <c r="O121" i="3" s="1"/>
  <c r="E121" i="3"/>
  <c r="D121" i="3"/>
  <c r="M121" i="3" s="1"/>
  <c r="Q120" i="3"/>
  <c r="P120" i="3"/>
  <c r="O120" i="3"/>
  <c r="N120" i="3"/>
  <c r="M120" i="3"/>
  <c r="Q119" i="3"/>
  <c r="P119" i="3"/>
  <c r="O119" i="3"/>
  <c r="N119" i="3"/>
  <c r="M119" i="3"/>
  <c r="K117" i="3"/>
  <c r="J117" i="3"/>
  <c r="I117" i="3"/>
  <c r="Q117" i="3" s="1"/>
  <c r="H117" i="3"/>
  <c r="G117" i="3"/>
  <c r="F117" i="3"/>
  <c r="O117" i="3" s="1"/>
  <c r="E117" i="3"/>
  <c r="D117" i="3"/>
  <c r="M117" i="3" s="1"/>
  <c r="K116" i="3"/>
  <c r="J116" i="3"/>
  <c r="I116" i="3"/>
  <c r="Q116" i="3" s="1"/>
  <c r="H116" i="3"/>
  <c r="G116" i="3"/>
  <c r="F116" i="3"/>
  <c r="O116" i="3" s="1"/>
  <c r="E116" i="3"/>
  <c r="D116" i="3"/>
  <c r="K115" i="3"/>
  <c r="J115" i="3"/>
  <c r="I115" i="3"/>
  <c r="Q115" i="3" s="1"/>
  <c r="H115" i="3"/>
  <c r="G115" i="3"/>
  <c r="F115" i="3"/>
  <c r="O115" i="3" s="1"/>
  <c r="E115" i="3"/>
  <c r="D115" i="3"/>
  <c r="K114" i="3"/>
  <c r="J114" i="3"/>
  <c r="I114" i="3"/>
  <c r="Q114" i="3" s="1"/>
  <c r="H114" i="3"/>
  <c r="G114" i="3"/>
  <c r="F114" i="3"/>
  <c r="O114" i="3" s="1"/>
  <c r="E114" i="3"/>
  <c r="D114" i="3"/>
  <c r="Q113" i="3"/>
  <c r="P113" i="3"/>
  <c r="O113" i="3"/>
  <c r="N113" i="3"/>
  <c r="M113" i="3"/>
  <c r="K112" i="3"/>
  <c r="J112" i="3"/>
  <c r="I112" i="3"/>
  <c r="Q112" i="3" s="1"/>
  <c r="H112" i="3"/>
  <c r="G112" i="3"/>
  <c r="F112" i="3"/>
  <c r="O112" i="3" s="1"/>
  <c r="E112" i="3"/>
  <c r="D112" i="3"/>
  <c r="M112" i="3" s="1"/>
  <c r="K111" i="3"/>
  <c r="J111" i="3"/>
  <c r="I111" i="3"/>
  <c r="Q111" i="3" s="1"/>
  <c r="H111" i="3"/>
  <c r="G111" i="3"/>
  <c r="F111" i="3"/>
  <c r="O111" i="3" s="1"/>
  <c r="E111" i="3"/>
  <c r="D111" i="3"/>
  <c r="Q110" i="3"/>
  <c r="P110" i="3"/>
  <c r="O110" i="3"/>
  <c r="N110" i="3"/>
  <c r="M110" i="3"/>
  <c r="K109" i="3"/>
  <c r="J109" i="3"/>
  <c r="I109" i="3"/>
  <c r="Q109" i="3" s="1"/>
  <c r="H109" i="3"/>
  <c r="G109" i="3"/>
  <c r="F109" i="3"/>
  <c r="O109" i="3" s="1"/>
  <c r="E109" i="3"/>
  <c r="D109" i="3"/>
  <c r="Q108" i="3"/>
  <c r="P108" i="3"/>
  <c r="O108" i="3"/>
  <c r="N108" i="3"/>
  <c r="M108" i="3"/>
  <c r="Q107" i="3"/>
  <c r="P107" i="3"/>
  <c r="O107" i="3"/>
  <c r="N107" i="3"/>
  <c r="M107" i="3"/>
  <c r="K105" i="3"/>
  <c r="J105" i="3"/>
  <c r="I105" i="3"/>
  <c r="Q105" i="3" s="1"/>
  <c r="H105" i="3"/>
  <c r="G105" i="3"/>
  <c r="F105" i="3"/>
  <c r="O105" i="3" s="1"/>
  <c r="E105" i="3"/>
  <c r="D105" i="3"/>
  <c r="K104" i="3"/>
  <c r="J104" i="3"/>
  <c r="I104" i="3"/>
  <c r="Q104" i="3" s="1"/>
  <c r="H104" i="3"/>
  <c r="G104" i="3"/>
  <c r="F104" i="3"/>
  <c r="O104" i="3" s="1"/>
  <c r="E104" i="3"/>
  <c r="D104" i="3"/>
  <c r="M104" i="3" s="1"/>
  <c r="K103" i="3"/>
  <c r="J103" i="3"/>
  <c r="I103" i="3"/>
  <c r="Q103" i="3" s="1"/>
  <c r="H103" i="3"/>
  <c r="G103" i="3"/>
  <c r="F103" i="3"/>
  <c r="O103" i="3" s="1"/>
  <c r="E103" i="3"/>
  <c r="D103" i="3"/>
  <c r="M103" i="3" s="1"/>
  <c r="Q102" i="3"/>
  <c r="O102" i="3"/>
  <c r="Q101" i="3"/>
  <c r="P101" i="3"/>
  <c r="O101" i="3"/>
  <c r="N101" i="3"/>
  <c r="M101" i="3"/>
  <c r="K100" i="3"/>
  <c r="J100" i="3"/>
  <c r="I100" i="3"/>
  <c r="Q100" i="3" s="1"/>
  <c r="H100" i="3"/>
  <c r="G100" i="3"/>
  <c r="F100" i="3"/>
  <c r="O100" i="3" s="1"/>
  <c r="E100" i="3"/>
  <c r="D100" i="3"/>
  <c r="K99" i="3"/>
  <c r="J99" i="3"/>
  <c r="I99" i="3"/>
  <c r="Q99" i="3" s="1"/>
  <c r="H99" i="3"/>
  <c r="G99" i="3"/>
  <c r="F99" i="3"/>
  <c r="O99" i="3" s="1"/>
  <c r="E99" i="3"/>
  <c r="D99" i="3"/>
  <c r="Q98" i="3"/>
  <c r="P98" i="3"/>
  <c r="O98" i="3"/>
  <c r="N98" i="3"/>
  <c r="M98" i="3"/>
  <c r="K97" i="3"/>
  <c r="J97" i="3"/>
  <c r="I97" i="3"/>
  <c r="Q97" i="3" s="1"/>
  <c r="H97" i="3"/>
  <c r="G97" i="3"/>
  <c r="F97" i="3"/>
  <c r="O97" i="3" s="1"/>
  <c r="E97" i="3"/>
  <c r="D97" i="3"/>
  <c r="Q96" i="3"/>
  <c r="P96" i="3"/>
  <c r="O96" i="3"/>
  <c r="N96" i="3"/>
  <c r="M96" i="3"/>
  <c r="Q95" i="3"/>
  <c r="P95" i="3"/>
  <c r="O95" i="3"/>
  <c r="N95" i="3"/>
  <c r="M95" i="3"/>
  <c r="K85" i="3"/>
  <c r="J85" i="3"/>
  <c r="I85" i="3"/>
  <c r="Q85" i="3" s="1"/>
  <c r="H85" i="3"/>
  <c r="G85" i="3"/>
  <c r="F85" i="3"/>
  <c r="O85" i="3" s="1"/>
  <c r="E85" i="3"/>
  <c r="D85" i="3"/>
  <c r="K84" i="3"/>
  <c r="J84" i="3"/>
  <c r="I84" i="3"/>
  <c r="Q84" i="3" s="1"/>
  <c r="H84" i="3"/>
  <c r="G84" i="3"/>
  <c r="F84" i="3"/>
  <c r="O84" i="3" s="1"/>
  <c r="E84" i="3"/>
  <c r="D84" i="3"/>
  <c r="K83" i="3"/>
  <c r="J83" i="3"/>
  <c r="I83" i="3"/>
  <c r="Q83" i="3" s="1"/>
  <c r="H83" i="3"/>
  <c r="G83" i="3"/>
  <c r="F83" i="3"/>
  <c r="O83" i="3" s="1"/>
  <c r="E83" i="3"/>
  <c r="D83" i="3"/>
  <c r="K82" i="3"/>
  <c r="J82" i="3"/>
  <c r="I82" i="3"/>
  <c r="Q82" i="3" s="1"/>
  <c r="H82" i="3"/>
  <c r="G82" i="3"/>
  <c r="F82" i="3"/>
  <c r="O82" i="3" s="1"/>
  <c r="E82" i="3"/>
  <c r="D82" i="3"/>
  <c r="Q81" i="3"/>
  <c r="P81" i="3"/>
  <c r="O81" i="3"/>
  <c r="N81" i="3"/>
  <c r="M81" i="3"/>
  <c r="K80" i="3"/>
  <c r="J80" i="3"/>
  <c r="I80" i="3"/>
  <c r="Q80" i="3" s="1"/>
  <c r="H80" i="3"/>
  <c r="G80" i="3"/>
  <c r="P80" i="3" s="1"/>
  <c r="F80" i="3"/>
  <c r="O80" i="3" s="1"/>
  <c r="E80" i="3"/>
  <c r="D80" i="3"/>
  <c r="K79" i="3"/>
  <c r="J79" i="3"/>
  <c r="I79" i="3"/>
  <c r="Q79" i="3" s="1"/>
  <c r="H79" i="3"/>
  <c r="G79" i="3"/>
  <c r="F79" i="3"/>
  <c r="O79" i="3" s="1"/>
  <c r="E79" i="3"/>
  <c r="D79" i="3"/>
  <c r="M79" i="3" s="1"/>
  <c r="Q78" i="3"/>
  <c r="P78" i="3"/>
  <c r="O78" i="3"/>
  <c r="N78" i="3"/>
  <c r="M78" i="3"/>
  <c r="K77" i="3"/>
  <c r="J77" i="3"/>
  <c r="I77" i="3"/>
  <c r="Q77" i="3" s="1"/>
  <c r="H77" i="3"/>
  <c r="G77" i="3"/>
  <c r="F77" i="3"/>
  <c r="O77" i="3" s="1"/>
  <c r="E77" i="3"/>
  <c r="D77" i="3"/>
  <c r="M77" i="3" s="1"/>
  <c r="Q76" i="3"/>
  <c r="P76" i="3"/>
  <c r="O76" i="3"/>
  <c r="N76" i="3"/>
  <c r="M76" i="3"/>
  <c r="Q75" i="3"/>
  <c r="P75" i="3"/>
  <c r="O75" i="3"/>
  <c r="N75" i="3"/>
  <c r="M75" i="3"/>
  <c r="K73" i="3"/>
  <c r="J73" i="3"/>
  <c r="I73" i="3"/>
  <c r="Q73" i="3" s="1"/>
  <c r="H73" i="3"/>
  <c r="G73" i="3"/>
  <c r="F73" i="3"/>
  <c r="O73" i="3" s="1"/>
  <c r="E73" i="3"/>
  <c r="D73" i="3"/>
  <c r="K72" i="3"/>
  <c r="J72" i="3"/>
  <c r="I72" i="3"/>
  <c r="Q72" i="3" s="1"/>
  <c r="H72" i="3"/>
  <c r="G72" i="3"/>
  <c r="F72" i="3"/>
  <c r="O72" i="3" s="1"/>
  <c r="E72" i="3"/>
  <c r="D72" i="3"/>
  <c r="K71" i="3"/>
  <c r="J71" i="3"/>
  <c r="I71" i="3"/>
  <c r="Q71" i="3" s="1"/>
  <c r="H71" i="3"/>
  <c r="G71" i="3"/>
  <c r="F71" i="3"/>
  <c r="O71" i="3" s="1"/>
  <c r="E71" i="3"/>
  <c r="D71" i="3"/>
  <c r="K70" i="3"/>
  <c r="J70" i="3"/>
  <c r="I70" i="3"/>
  <c r="Q70" i="3" s="1"/>
  <c r="H70" i="3"/>
  <c r="G70" i="3"/>
  <c r="F70" i="3"/>
  <c r="O70" i="3" s="1"/>
  <c r="E70" i="3"/>
  <c r="D70" i="3"/>
  <c r="M70" i="3" s="1"/>
  <c r="Q69" i="3"/>
  <c r="P69" i="3"/>
  <c r="O69" i="3"/>
  <c r="N69" i="3"/>
  <c r="M69" i="3"/>
  <c r="K68" i="3"/>
  <c r="J68" i="3"/>
  <c r="I68" i="3"/>
  <c r="Q68" i="3" s="1"/>
  <c r="H68" i="3"/>
  <c r="G68" i="3"/>
  <c r="F68" i="3"/>
  <c r="O68" i="3" s="1"/>
  <c r="E68" i="3"/>
  <c r="D68" i="3"/>
  <c r="K67" i="3"/>
  <c r="J67" i="3"/>
  <c r="I67" i="3"/>
  <c r="Q67" i="3" s="1"/>
  <c r="H67" i="3"/>
  <c r="G67" i="3"/>
  <c r="F67" i="3"/>
  <c r="O67" i="3" s="1"/>
  <c r="E67" i="3"/>
  <c r="D67" i="3"/>
  <c r="M67" i="3" s="1"/>
  <c r="Q66" i="3"/>
  <c r="P66" i="3"/>
  <c r="O66" i="3"/>
  <c r="N66" i="3"/>
  <c r="M66" i="3"/>
  <c r="K65" i="3"/>
  <c r="J65" i="3"/>
  <c r="I65" i="3"/>
  <c r="Q65" i="3" s="1"/>
  <c r="H65" i="3"/>
  <c r="G65" i="3"/>
  <c r="F65" i="3"/>
  <c r="O65" i="3" s="1"/>
  <c r="E65" i="3"/>
  <c r="D65" i="3"/>
  <c r="Q64" i="3"/>
  <c r="P64" i="3"/>
  <c r="O64" i="3"/>
  <c r="N64" i="3"/>
  <c r="M64" i="3"/>
  <c r="Q63" i="3"/>
  <c r="P63" i="3"/>
  <c r="O63" i="3"/>
  <c r="N63" i="3"/>
  <c r="M63" i="3"/>
  <c r="K61" i="3"/>
  <c r="J61" i="3"/>
  <c r="I61" i="3"/>
  <c r="Q61" i="3" s="1"/>
  <c r="H61" i="3"/>
  <c r="G61" i="3"/>
  <c r="F61" i="3"/>
  <c r="O61" i="3" s="1"/>
  <c r="E61" i="3"/>
  <c r="D61" i="3"/>
  <c r="M61" i="3" s="1"/>
  <c r="K60" i="3"/>
  <c r="J60" i="3"/>
  <c r="I60" i="3"/>
  <c r="Q60" i="3" s="1"/>
  <c r="H60" i="3"/>
  <c r="G60" i="3"/>
  <c r="F60" i="3"/>
  <c r="O60" i="3" s="1"/>
  <c r="E60" i="3"/>
  <c r="D60" i="3"/>
  <c r="M60" i="3" s="1"/>
  <c r="K59" i="3"/>
  <c r="J59" i="3"/>
  <c r="I59" i="3"/>
  <c r="Q59" i="3" s="1"/>
  <c r="H59" i="3"/>
  <c r="G59" i="3"/>
  <c r="F59" i="3"/>
  <c r="O59" i="3" s="1"/>
  <c r="E59" i="3"/>
  <c r="D59" i="3"/>
  <c r="K58" i="3"/>
  <c r="J58" i="3"/>
  <c r="I58" i="3"/>
  <c r="Q58" i="3" s="1"/>
  <c r="H58" i="3"/>
  <c r="G58" i="3"/>
  <c r="F58" i="3"/>
  <c r="O58" i="3" s="1"/>
  <c r="E58" i="3"/>
  <c r="D58" i="3"/>
  <c r="Q57" i="3"/>
  <c r="P57" i="3"/>
  <c r="O57" i="3"/>
  <c r="N57" i="3"/>
  <c r="M57" i="3"/>
  <c r="K56" i="3"/>
  <c r="J56" i="3"/>
  <c r="I56" i="3"/>
  <c r="Q56" i="3" s="1"/>
  <c r="H56" i="3"/>
  <c r="G56" i="3"/>
  <c r="F56" i="3"/>
  <c r="O56" i="3" s="1"/>
  <c r="E56" i="3"/>
  <c r="D56" i="3"/>
  <c r="K55" i="3"/>
  <c r="J55" i="3"/>
  <c r="I55" i="3"/>
  <c r="Q55" i="3" s="1"/>
  <c r="H55" i="3"/>
  <c r="G55" i="3"/>
  <c r="F55" i="3"/>
  <c r="O55" i="3" s="1"/>
  <c r="E55" i="3"/>
  <c r="D55" i="3"/>
  <c r="Q54" i="3"/>
  <c r="P54" i="3"/>
  <c r="O54" i="3"/>
  <c r="N54" i="3"/>
  <c r="M54" i="3"/>
  <c r="K53" i="3"/>
  <c r="J53" i="3"/>
  <c r="I53" i="3"/>
  <c r="Q53" i="3" s="1"/>
  <c r="H53" i="3"/>
  <c r="G53" i="3"/>
  <c r="F53" i="3"/>
  <c r="O53" i="3" s="1"/>
  <c r="E53" i="3"/>
  <c r="D53" i="3"/>
  <c r="M53" i="3" s="1"/>
  <c r="Q52" i="3"/>
  <c r="P52" i="3"/>
  <c r="O52" i="3"/>
  <c r="N52" i="3"/>
  <c r="M52" i="3"/>
  <c r="Q51" i="3"/>
  <c r="P51" i="3"/>
  <c r="O51" i="3"/>
  <c r="N51" i="3"/>
  <c r="M51" i="3"/>
  <c r="K44" i="3"/>
  <c r="J44" i="3"/>
  <c r="I44" i="3"/>
  <c r="Q44" i="3" s="1"/>
  <c r="H44" i="3"/>
  <c r="G44" i="3"/>
  <c r="F44" i="3"/>
  <c r="O44" i="3" s="1"/>
  <c r="E44" i="3"/>
  <c r="D44" i="3"/>
  <c r="M44" i="3" s="1"/>
  <c r="K43" i="3"/>
  <c r="J43" i="3"/>
  <c r="I43" i="3"/>
  <c r="Q43" i="3" s="1"/>
  <c r="H43" i="3"/>
  <c r="G43" i="3"/>
  <c r="F43" i="3"/>
  <c r="O43" i="3" s="1"/>
  <c r="E43" i="3"/>
  <c r="D43" i="3"/>
  <c r="K42" i="3"/>
  <c r="J42" i="3"/>
  <c r="I42" i="3"/>
  <c r="Q42" i="3" s="1"/>
  <c r="H42" i="3"/>
  <c r="G42" i="3"/>
  <c r="F42" i="3"/>
  <c r="O42" i="3" s="1"/>
  <c r="E42" i="3"/>
  <c r="D42" i="3"/>
  <c r="K41" i="3"/>
  <c r="J41" i="3"/>
  <c r="I41" i="3"/>
  <c r="Q41" i="3" s="1"/>
  <c r="H41" i="3"/>
  <c r="G41" i="3"/>
  <c r="F41" i="3"/>
  <c r="O41" i="3" s="1"/>
  <c r="E41" i="3"/>
  <c r="D41" i="3"/>
  <c r="Q40" i="3"/>
  <c r="P40" i="3"/>
  <c r="O40" i="3"/>
  <c r="N40" i="3"/>
  <c r="M40" i="3"/>
  <c r="K39" i="3"/>
  <c r="J39" i="3"/>
  <c r="I39" i="3"/>
  <c r="Q39" i="3" s="1"/>
  <c r="H39" i="3"/>
  <c r="G39" i="3"/>
  <c r="F39" i="3"/>
  <c r="O39" i="3" s="1"/>
  <c r="E39" i="3"/>
  <c r="D39" i="3"/>
  <c r="M39" i="3" s="1"/>
  <c r="K38" i="3"/>
  <c r="J38" i="3"/>
  <c r="I38" i="3"/>
  <c r="Q38" i="3" s="1"/>
  <c r="H38" i="3"/>
  <c r="G38" i="3"/>
  <c r="F38" i="3"/>
  <c r="O38" i="3" s="1"/>
  <c r="E38" i="3"/>
  <c r="D38" i="3"/>
  <c r="M38" i="3" s="1"/>
  <c r="Q37" i="3"/>
  <c r="P37" i="3"/>
  <c r="O37" i="3"/>
  <c r="N37" i="3"/>
  <c r="M37" i="3"/>
  <c r="K36" i="3"/>
  <c r="J36" i="3"/>
  <c r="I36" i="3"/>
  <c r="Q36" i="3" s="1"/>
  <c r="H36" i="3"/>
  <c r="G36" i="3"/>
  <c r="F36" i="3"/>
  <c r="O36" i="3" s="1"/>
  <c r="E36" i="3"/>
  <c r="D36" i="3"/>
  <c r="Q35" i="3"/>
  <c r="P35" i="3"/>
  <c r="O35" i="3"/>
  <c r="N35" i="3"/>
  <c r="M35" i="3"/>
  <c r="Q34" i="3"/>
  <c r="P34" i="3"/>
  <c r="O34" i="3"/>
  <c r="N34" i="3"/>
  <c r="M34" i="3"/>
  <c r="K32" i="3"/>
  <c r="J32" i="3"/>
  <c r="I32" i="3"/>
  <c r="Q32" i="3" s="1"/>
  <c r="H32" i="3"/>
  <c r="G32" i="3"/>
  <c r="F32" i="3"/>
  <c r="O32" i="3" s="1"/>
  <c r="E32" i="3"/>
  <c r="D32" i="3"/>
  <c r="K31" i="3"/>
  <c r="J31" i="3"/>
  <c r="I31" i="3"/>
  <c r="Q31" i="3" s="1"/>
  <c r="H31" i="3"/>
  <c r="G31" i="3"/>
  <c r="F31" i="3"/>
  <c r="O31" i="3" s="1"/>
  <c r="E31" i="3"/>
  <c r="D31" i="3"/>
  <c r="M31" i="3" s="1"/>
  <c r="K30" i="3"/>
  <c r="J30" i="3"/>
  <c r="I30" i="3"/>
  <c r="Q30" i="3" s="1"/>
  <c r="H30" i="3"/>
  <c r="G30" i="3"/>
  <c r="F30" i="3"/>
  <c r="O30" i="3" s="1"/>
  <c r="E30" i="3"/>
  <c r="D30" i="3"/>
  <c r="M30" i="3" s="1"/>
  <c r="Q29" i="3"/>
  <c r="O29" i="3"/>
  <c r="M29" i="3"/>
  <c r="Q28" i="3"/>
  <c r="P28" i="3"/>
  <c r="O28" i="3"/>
  <c r="N28" i="3"/>
  <c r="M28" i="3"/>
  <c r="K27" i="3"/>
  <c r="J27" i="3"/>
  <c r="I27" i="3"/>
  <c r="Q27" i="3" s="1"/>
  <c r="H27" i="3"/>
  <c r="G27" i="3"/>
  <c r="F27" i="3"/>
  <c r="O27" i="3" s="1"/>
  <c r="E27" i="3"/>
  <c r="M27" i="3"/>
  <c r="K26" i="3"/>
  <c r="J26" i="3"/>
  <c r="I26" i="3"/>
  <c r="Q26" i="3" s="1"/>
  <c r="H26" i="3"/>
  <c r="G26" i="3"/>
  <c r="F26" i="3"/>
  <c r="O26" i="3" s="1"/>
  <c r="E26" i="3"/>
  <c r="N26" i="3" s="1"/>
  <c r="Q25" i="3"/>
  <c r="P25" i="3"/>
  <c r="O25" i="3"/>
  <c r="N25" i="3"/>
  <c r="M25" i="3"/>
  <c r="K24" i="3"/>
  <c r="J24" i="3"/>
  <c r="I24" i="3"/>
  <c r="Q24" i="3" s="1"/>
  <c r="H24" i="3"/>
  <c r="G24" i="3"/>
  <c r="F24" i="3"/>
  <c r="O24" i="3" s="1"/>
  <c r="E24" i="3"/>
  <c r="D24" i="3"/>
  <c r="Q23" i="3"/>
  <c r="P23" i="3"/>
  <c r="O23" i="3"/>
  <c r="N23" i="3"/>
  <c r="M23" i="3"/>
  <c r="Q22" i="3"/>
  <c r="P22" i="3"/>
  <c r="O22" i="3"/>
  <c r="N22" i="3"/>
  <c r="M22" i="3"/>
  <c r="P142" i="3" l="1"/>
  <c r="N109" i="3"/>
  <c r="P111" i="3"/>
  <c r="P112" i="3"/>
  <c r="P26" i="3"/>
  <c r="P181" i="3"/>
  <c r="N142" i="3"/>
  <c r="N143" i="3"/>
  <c r="N152" i="3"/>
  <c r="N157" i="3"/>
  <c r="N160" i="3"/>
  <c r="N188" i="3"/>
  <c r="P41" i="3"/>
  <c r="P44" i="3"/>
  <c r="N123" i="3"/>
  <c r="P166" i="3"/>
  <c r="P167" i="3"/>
  <c r="N32" i="3"/>
  <c r="N36" i="3"/>
  <c r="P126" i="3"/>
  <c r="P53" i="3"/>
  <c r="N82" i="3"/>
  <c r="N114" i="3"/>
  <c r="N116" i="3"/>
  <c r="N55" i="3"/>
  <c r="N56" i="3"/>
  <c r="P60" i="3"/>
  <c r="P65" i="3"/>
  <c r="N71" i="3"/>
  <c r="N72" i="3"/>
  <c r="N105" i="3"/>
  <c r="N41" i="3"/>
  <c r="P67" i="3"/>
  <c r="N97" i="3"/>
  <c r="P99" i="3"/>
  <c r="P114" i="3"/>
  <c r="P29" i="3"/>
  <c r="P30" i="3"/>
  <c r="P32" i="3"/>
  <c r="P38" i="3"/>
  <c r="N99" i="3"/>
  <c r="P104" i="3"/>
  <c r="P148" i="3"/>
  <c r="N167" i="3"/>
  <c r="P157" i="3"/>
  <c r="N42" i="3"/>
  <c r="N43" i="3"/>
  <c r="P84" i="3"/>
  <c r="P36" i="3"/>
  <c r="P42" i="3"/>
  <c r="P43" i="3"/>
  <c r="N65" i="3"/>
  <c r="P72" i="3"/>
  <c r="P115" i="3"/>
  <c r="P124" i="3"/>
  <c r="P160" i="3"/>
  <c r="N183" i="3"/>
  <c r="N184" i="3"/>
  <c r="P186" i="3"/>
  <c r="P188" i="3"/>
  <c r="N39" i="3"/>
  <c r="P154" i="3"/>
  <c r="P77" i="3"/>
  <c r="N83" i="3"/>
  <c r="N84" i="3"/>
  <c r="N126" i="3"/>
  <c r="N127" i="3"/>
  <c r="N146" i="3"/>
  <c r="P164" i="3"/>
  <c r="N181" i="3"/>
  <c r="N169" i="3"/>
  <c r="P169" i="3"/>
  <c r="P172" i="3"/>
  <c r="N189" i="3"/>
  <c r="P184" i="3"/>
  <c r="Q186" i="3"/>
  <c r="P189" i="3"/>
  <c r="N186" i="3"/>
  <c r="D187" i="3"/>
  <c r="M187" i="3" s="1"/>
  <c r="P183" i="3"/>
  <c r="P152" i="3"/>
  <c r="N158" i="3"/>
  <c r="N159" i="3"/>
  <c r="P158" i="3"/>
  <c r="P159" i="3"/>
  <c r="N155" i="3"/>
  <c r="N154" i="3"/>
  <c r="P171" i="3"/>
  <c r="N171" i="3"/>
  <c r="P170" i="3"/>
  <c r="N172" i="3"/>
  <c r="N170" i="3"/>
  <c r="N166" i="3"/>
  <c r="N164" i="3"/>
  <c r="N148" i="3"/>
  <c r="N145" i="3"/>
  <c r="P145" i="3"/>
  <c r="N147" i="3"/>
  <c r="P146" i="3"/>
  <c r="P147" i="3"/>
  <c r="M143" i="3"/>
  <c r="N140" i="3"/>
  <c r="P143" i="3"/>
  <c r="P140" i="3"/>
  <c r="P121" i="3"/>
  <c r="P127" i="3"/>
  <c r="P128" i="3"/>
  <c r="P129" i="3"/>
  <c r="N129" i="3"/>
  <c r="N121" i="3"/>
  <c r="N124" i="3"/>
  <c r="N115" i="3"/>
  <c r="P116" i="3"/>
  <c r="P117" i="3"/>
  <c r="N112" i="3"/>
  <c r="P109" i="3"/>
  <c r="N117" i="3"/>
  <c r="N111" i="3"/>
  <c r="P102" i="3"/>
  <c r="N102" i="3"/>
  <c r="N100" i="3"/>
  <c r="P100" i="3"/>
  <c r="P97" i="3"/>
  <c r="N103" i="3"/>
  <c r="N104" i="3"/>
  <c r="P103" i="3"/>
  <c r="N80" i="3"/>
  <c r="P79" i="3"/>
  <c r="N79" i="3"/>
  <c r="P83" i="3"/>
  <c r="P68" i="3"/>
  <c r="P73" i="3"/>
  <c r="P71" i="3"/>
  <c r="N73" i="3"/>
  <c r="N70" i="3"/>
  <c r="P70" i="3"/>
  <c r="P82" i="3"/>
  <c r="N85" i="3"/>
  <c r="P85" i="3"/>
  <c r="N67" i="3"/>
  <c r="P56" i="3"/>
  <c r="P61" i="3"/>
  <c r="N60" i="3"/>
  <c r="P59" i="3"/>
  <c r="P58" i="3"/>
  <c r="N61" i="3"/>
  <c r="N58" i="3"/>
  <c r="N59" i="3"/>
  <c r="P55" i="3"/>
  <c r="N53" i="3"/>
  <c r="P39" i="3"/>
  <c r="N44" i="3"/>
  <c r="N38" i="3"/>
  <c r="N30" i="3"/>
  <c r="N29" i="3"/>
  <c r="P24" i="3"/>
  <c r="N24" i="3"/>
  <c r="P27" i="3"/>
  <c r="M58" i="3"/>
  <c r="N27" i="3"/>
  <c r="N31" i="3"/>
  <c r="M36" i="3"/>
  <c r="M80" i="3"/>
  <c r="M83" i="3"/>
  <c r="M97" i="3"/>
  <c r="M100" i="3"/>
  <c r="M126" i="3"/>
  <c r="M169" i="3"/>
  <c r="P31" i="3"/>
  <c r="M32" i="3"/>
  <c r="N68" i="3"/>
  <c r="M68" i="3"/>
  <c r="M84" i="3"/>
  <c r="P105" i="3"/>
  <c r="P123" i="3"/>
  <c r="P155" i="3"/>
  <c r="M59" i="3"/>
  <c r="M109" i="3"/>
  <c r="M127" i="3"/>
  <c r="M152" i="3"/>
  <c r="M26" i="3"/>
  <c r="M160" i="3"/>
  <c r="M142" i="3"/>
  <c r="M105" i="3"/>
  <c r="M123" i="3"/>
  <c r="M24" i="3"/>
  <c r="M43" i="3"/>
  <c r="M183" i="3"/>
  <c r="M55" i="3"/>
  <c r="M71" i="3"/>
  <c r="M114" i="3"/>
  <c r="M147" i="3"/>
  <c r="M41" i="3"/>
  <c r="M72" i="3"/>
  <c r="M85" i="3"/>
  <c r="M102" i="3"/>
  <c r="M111" i="3"/>
  <c r="M170" i="3"/>
  <c r="M184" i="3"/>
  <c r="M42" i="3"/>
  <c r="M56" i="3"/>
  <c r="M65" i="3"/>
  <c r="M73" i="3"/>
  <c r="N77" i="3"/>
  <c r="M82" i="3"/>
  <c r="M99" i="3"/>
  <c r="M116" i="3"/>
  <c r="N128" i="3"/>
  <c r="M158" i="3"/>
  <c r="M167" i="3"/>
  <c r="M181" i="3"/>
  <c r="F187" i="3"/>
  <c r="O187" i="3" s="1"/>
  <c r="M189" i="3"/>
  <c r="G187" i="3"/>
  <c r="P187" i="3" s="1"/>
  <c r="M115" i="3"/>
  <c r="M124" i="3"/>
  <c r="M140" i="3"/>
  <c r="M148" i="3"/>
  <c r="M157" i="3"/>
  <c r="M166" i="3"/>
  <c r="M188" i="3"/>
  <c r="N187" i="3" l="1"/>
</calcChain>
</file>

<file path=xl/sharedStrings.xml><?xml version="1.0" encoding="utf-8"?>
<sst xmlns="http://schemas.openxmlformats.org/spreadsheetml/2006/main" count="408" uniqueCount="95">
  <si>
    <t>Addison County, VT</t>
  </si>
  <si>
    <t>Addison County</t>
  </si>
  <si>
    <t>Bennington County, VT</t>
  </si>
  <si>
    <t>Bennington County</t>
  </si>
  <si>
    <t>Caledonia County, VT</t>
  </si>
  <si>
    <t>Caledonia County</t>
  </si>
  <si>
    <t>Burlington-South Burlington, VT MSA</t>
  </si>
  <si>
    <t>Essex County, VT</t>
  </si>
  <si>
    <t>Essex County</t>
  </si>
  <si>
    <t>Lamoille County, VT</t>
  </si>
  <si>
    <t>Lamoille County</t>
  </si>
  <si>
    <t>Orange County, VT</t>
  </si>
  <si>
    <t>Orange County</t>
  </si>
  <si>
    <t>Orleans County, VT</t>
  </si>
  <si>
    <t>Orleans County</t>
  </si>
  <si>
    <t>Rutland County, VT</t>
  </si>
  <si>
    <t>Rutland County</t>
  </si>
  <si>
    <t>Washington County, VT</t>
  </si>
  <si>
    <t>Washington County</t>
  </si>
  <si>
    <t>Windham County, VT</t>
  </si>
  <si>
    <t>Windham County</t>
  </si>
  <si>
    <t>Windsor County, VT</t>
  </si>
  <si>
    <t>Windsor County</t>
  </si>
  <si>
    <t>HUD = Section 8</t>
  </si>
  <si>
    <t>HERA = Housing and Economic Recovery Act</t>
  </si>
  <si>
    <t>Tax Credit and Tax-Exempt Bond projects placed in service prior to 12/31/08 are impacted projects and are eligible to use the HERA limits.</t>
  </si>
  <si>
    <t>% OF</t>
  </si>
  <si>
    <t>MAXIMUM INCOME BY NUMBER OF PERSONS IN HOUSEHOLD</t>
  </si>
  <si>
    <t>MAXIMUM RENT BY BEDROOM SIZE</t>
  </si>
  <si>
    <t>MEDIAN</t>
  </si>
  <si>
    <t>ONE</t>
  </si>
  <si>
    <t>TWO</t>
  </si>
  <si>
    <t>THREE</t>
  </si>
  <si>
    <t>FOUR</t>
  </si>
  <si>
    <t>FIVE</t>
  </si>
  <si>
    <t>SIX</t>
  </si>
  <si>
    <t>SEVEN</t>
  </si>
  <si>
    <t>EIGHT</t>
  </si>
  <si>
    <t>COUNTY</t>
  </si>
  <si>
    <t>INCOME</t>
  </si>
  <si>
    <t>PERSON</t>
  </si>
  <si>
    <t>STUDIO</t>
  </si>
  <si>
    <t>BDRM</t>
  </si>
  <si>
    <t>ADDISON</t>
  </si>
  <si>
    <t>HUD 30%</t>
  </si>
  <si>
    <t>HUD 50%</t>
  </si>
  <si>
    <t>HUD 60%</t>
  </si>
  <si>
    <t>HUD 80%</t>
  </si>
  <si>
    <t>HUD 100%</t>
  </si>
  <si>
    <t>HUD 120%</t>
  </si>
  <si>
    <t>HERA 50%</t>
  </si>
  <si>
    <t>HERA 60%</t>
  </si>
  <si>
    <t>HERA 80%</t>
  </si>
  <si>
    <t>HERA 100%</t>
  </si>
  <si>
    <t>HERA 120%</t>
  </si>
  <si>
    <t>BENNINGTON</t>
  </si>
  <si>
    <t>BURLINGTON -</t>
  </si>
  <si>
    <t>SO BURL MSA</t>
  </si>
  <si>
    <t>CALEDONIA</t>
  </si>
  <si>
    <t>ESSEX</t>
  </si>
  <si>
    <t>LAMOILLE</t>
  </si>
  <si>
    <t>ORANGE</t>
  </si>
  <si>
    <t>ORLEANS</t>
  </si>
  <si>
    <t xml:space="preserve"> </t>
  </si>
  <si>
    <t>RUTLAND</t>
  </si>
  <si>
    <t>WASHINGTON</t>
  </si>
  <si>
    <t>WINDHAM</t>
  </si>
  <si>
    <t>WINDSOR</t>
  </si>
  <si>
    <t>MULTIPLY BY 50% LIMIT</t>
  </si>
  <si>
    <t>HUD SUPPLIES (ROUND UP BY NEAREST $50)</t>
  </si>
  <si>
    <t xml:space="preserve">HUD SUPPLIES </t>
  </si>
  <si>
    <t>HUD SUPPLIES (GREATER OF 30% LIMIT OR PROVERTY LEVEL - ROUND UP BY NEAREST $50)</t>
  </si>
  <si>
    <t>Burl-So Burl MSA</t>
  </si>
  <si>
    <t>County</t>
  </si>
  <si>
    <t>Median</t>
  </si>
  <si>
    <t>Hera Limit</t>
  </si>
  <si>
    <t>HUD</t>
  </si>
  <si>
    <t>HERA</t>
  </si>
  <si>
    <t>Effective: April 18, 2022</t>
  </si>
  <si>
    <t>2022 MAXIMUM RENTS BASED ON BEDROOM SIZE</t>
  </si>
  <si>
    <t>Rev. 4/2022</t>
  </si>
  <si>
    <t>Projects placed in service on or after 4/18/2022 must use the current HUD income limits.</t>
  </si>
  <si>
    <t xml:space="preserve">Projects placed in service between 12/31/2008 and 5/13/2010 are eligible for Hold Harmless and use the greater of FY2009-FY2022 HUD income limits.  </t>
  </si>
  <si>
    <t>Projects placed in service on or after 5/14/2010 but prior to 5/31/2011 are eligible for Hold Harmless and use the greater of FY2010-FY2022 HUD income limits.</t>
  </si>
  <si>
    <t>Projects placed in service on or after 5/31/2011 but prior to 12/1/2011 are eligible for Hold Harmless and use the greater of FY2011-FY2022 HUD income limits.</t>
  </si>
  <si>
    <t>Projects placed in service on or after 12/1/2011 but prior to 12/11/2012 are eligible for Hold Harmless and use the greater of FY2012-FY2022 HUD income limits.</t>
  </si>
  <si>
    <t>Projects placed in service on or after 12/11/2012 but prior to 12/18/2013 are eligible for Hold Harmless and use the greater of FY2013-FY2022 HUD income limits.</t>
  </si>
  <si>
    <t>Projects placed in service on or after 12/18/2013 but prior to 3/6/2015 are eligible for Hold Harmless and use the greater of FY2014-FY2022 HUD income limits.</t>
  </si>
  <si>
    <t>Projects placed in service on or after 3/6/2015 but prior to 3/28/2016 are eligible for Hold Harmless and use the greater of FY2015-FY2022 HUD income limits.</t>
  </si>
  <si>
    <t>Projects placed in service on or after 3/28/2016 but prior to 4/14/2017 are eligible for Hold Harmless and use the greater of FY2016-FY2022 HUD income limits.</t>
  </si>
  <si>
    <t>Projects placed in service on or after 4/14/2017 but prior to 4/1/2018 are eligible for Hold Harmless and use the greater of FY2017-FY2022 HUD income limits.</t>
  </si>
  <si>
    <t>Projects placed in service on or after 4/1/2018 but prior to 4/24/2019 are eligible for Hold Harmless and use the greater of FY2018-FY2022 HUD income limits.</t>
  </si>
  <si>
    <t>Projects placed in service on or after 4/24/2019 but prior to 4/1/2020 are eligible for Hold Harmless and use the greater of FY2019-FY2022 HUD income limits.</t>
  </si>
  <si>
    <t>Projects placed in service on or after 4/1/2020 but prior to 4/1/2021 are eligible for Hold Harmless and use the greater of FY2020-FY2022 HUD income limits.</t>
  </si>
  <si>
    <t>Projects placed in service on or after 4/1/2021 but prior to 4/18/2022 are eligible for Hold Harmless and use the greater of FY2021-FY2022 HUD income limits.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</si>
</sst>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General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name val="Arial"/>
      <family val="2"/>
    </font>
    <font>
      <sz val="12"/>
      <name val="Courier"/>
      <family val="3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/>
    <xf numFmtId="43" fontId="8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Fill="1" applyAlignment="1" applyProtection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>
      <alignment vertical="center"/>
    </xf>
    <xf numFmtId="164" fontId="4" fillId="0" borderId="0" xfId="1" applyFont="1" applyFill="1" applyAlignment="1" applyProtection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Alignment="1" applyProtection="1">
      <alignment horizontal="left" vertical="center"/>
    </xf>
    <xf numFmtId="165" fontId="5" fillId="0" borderId="0" xfId="2" quotePrefix="1" applyNumberFormat="1" applyFont="1"/>
    <xf numFmtId="9" fontId="5" fillId="0" borderId="0" xfId="0" applyNumberFormat="1" applyFont="1" applyAlignment="1">
      <alignment vertical="center"/>
    </xf>
    <xf numFmtId="0" fontId="5" fillId="0" borderId="0" xfId="0" applyNumberFormat="1" applyFont="1"/>
    <xf numFmtId="37" fontId="5" fillId="0" borderId="0" xfId="0" applyNumberFormat="1" applyFont="1" applyAlignment="1" applyProtection="1">
      <alignment vertical="center"/>
    </xf>
    <xf numFmtId="0" fontId="2" fillId="0" borderId="0" xfId="0" applyNumberFormat="1" applyFont="1"/>
    <xf numFmtId="0" fontId="2" fillId="0" borderId="0" xfId="0" quotePrefix="1" applyNumberFormat="1" applyFont="1"/>
    <xf numFmtId="9" fontId="5" fillId="2" borderId="0" xfId="0" applyNumberFormat="1" applyFont="1" applyFill="1" applyAlignment="1">
      <alignment vertical="center"/>
    </xf>
    <xf numFmtId="165" fontId="5" fillId="2" borderId="0" xfId="2" applyNumberFormat="1" applyFont="1" applyFill="1"/>
    <xf numFmtId="37" fontId="5" fillId="2" borderId="0" xfId="0" applyNumberFormat="1" applyFont="1" applyFill="1" applyAlignment="1" applyProtection="1">
      <alignment vertical="center"/>
    </xf>
    <xf numFmtId="165" fontId="5" fillId="0" borderId="0" xfId="2" applyNumberFormat="1" applyFont="1"/>
    <xf numFmtId="9" fontId="5" fillId="0" borderId="0" xfId="0" applyNumberFormat="1" applyFont="1" applyAlignment="1" applyProtection="1">
      <alignment vertical="center"/>
    </xf>
    <xf numFmtId="9" fontId="2" fillId="0" borderId="0" xfId="0" applyNumberFormat="1" applyFont="1" applyAlignment="1" applyProtection="1">
      <alignment vertical="center"/>
    </xf>
    <xf numFmtId="165" fontId="2" fillId="0" borderId="0" xfId="2" quotePrefix="1" applyNumberFormat="1" applyFont="1"/>
    <xf numFmtId="39" fontId="2" fillId="0" borderId="0" xfId="0" applyNumberFormat="1" applyFont="1" applyAlignment="1" applyProtection="1">
      <alignment vertical="center"/>
    </xf>
    <xf numFmtId="37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39" fontId="2" fillId="0" borderId="0" xfId="0" applyNumberFormat="1" applyFont="1" applyAlignment="1">
      <alignment vertical="center"/>
    </xf>
    <xf numFmtId="165" fontId="2" fillId="0" borderId="0" xfId="2" applyNumberFormat="1" applyFont="1"/>
    <xf numFmtId="0" fontId="0" fillId="3" borderId="0" xfId="0" applyFill="1"/>
    <xf numFmtId="0" fontId="5" fillId="0" borderId="0" xfId="0" applyFont="1" applyFill="1" applyAlignment="1">
      <alignment vertical="center"/>
    </xf>
    <xf numFmtId="165" fontId="5" fillId="0" borderId="0" xfId="2" quotePrefix="1" applyNumberFormat="1" applyFont="1" applyFill="1"/>
    <xf numFmtId="9" fontId="5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/>
    <xf numFmtId="0" fontId="2" fillId="0" borderId="0" xfId="0" applyNumberFormat="1" applyFont="1" applyFill="1"/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>
      <alignment vertical="center"/>
    </xf>
    <xf numFmtId="1" fontId="0" fillId="0" borderId="0" xfId="0" applyNumberFormat="1"/>
    <xf numFmtId="0" fontId="0" fillId="0" borderId="0" xfId="0" applyFill="1"/>
  </cellXfs>
  <cellStyles count="3">
    <cellStyle name="Comma 2" xfId="2" xr:uid="{00000000-0005-0000-0000-000000000000}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2"/>
  <sheetViews>
    <sheetView tabSelected="1" topLeftCell="A19" zoomScale="130" zoomScaleNormal="130" workbookViewId="0">
      <selection activeCell="D180" sqref="D180:K180"/>
    </sheetView>
  </sheetViews>
  <sheetFormatPr defaultColWidth="11.08984375" defaultRowHeight="11.5" x14ac:dyDescent="0.25"/>
  <cols>
    <col min="1" max="1" width="12.90625" style="20" customWidth="1"/>
    <col min="2" max="2" width="7.6328125" style="20" customWidth="1"/>
    <col min="3" max="3" width="10.6328125" style="20" bestFit="1" customWidth="1"/>
    <col min="4" max="4" width="8" style="20" customWidth="1"/>
    <col min="5" max="5" width="8.08984375" style="20" customWidth="1"/>
    <col min="6" max="6" width="8.453125" style="20" customWidth="1"/>
    <col min="7" max="7" width="8.54296875" style="20" bestFit="1" customWidth="1"/>
    <col min="8" max="8" width="8.453125" style="20" customWidth="1"/>
    <col min="9" max="11" width="8.54296875" style="20" bestFit="1" customWidth="1"/>
    <col min="12" max="12" width="3.08984375" style="20" customWidth="1"/>
    <col min="13" max="13" width="7.08984375" style="20" customWidth="1"/>
    <col min="14" max="14" width="7" style="20" customWidth="1"/>
    <col min="15" max="15" width="6" style="20" bestFit="1" customWidth="1"/>
    <col min="16" max="16" width="6.90625" style="20" bestFit="1" customWidth="1"/>
    <col min="17" max="17" width="6" style="20" bestFit="1" customWidth="1"/>
    <col min="18" max="256" width="11.08984375" style="20"/>
    <col min="257" max="257" width="12.90625" style="20" customWidth="1"/>
    <col min="258" max="258" width="7.90625" style="20" customWidth="1"/>
    <col min="259" max="259" width="10.90625" style="20" customWidth="1"/>
    <col min="260" max="260" width="8" style="20" customWidth="1"/>
    <col min="261" max="261" width="8.08984375" style="20" customWidth="1"/>
    <col min="262" max="262" width="8.453125" style="20" customWidth="1"/>
    <col min="263" max="263" width="7.6328125" style="20" customWidth="1"/>
    <col min="264" max="264" width="9.90625" style="20" customWidth="1"/>
    <col min="265" max="266" width="8.54296875" style="20" bestFit="1" customWidth="1"/>
    <col min="267" max="267" width="8.6328125" style="20" customWidth="1"/>
    <col min="268" max="268" width="4.6328125" style="20" customWidth="1"/>
    <col min="269" max="269" width="6.54296875" style="20" bestFit="1" customWidth="1"/>
    <col min="270" max="270" width="7.453125" style="20" customWidth="1"/>
    <col min="271" max="271" width="8.08984375" style="20" customWidth="1"/>
    <col min="272" max="272" width="9" style="20" customWidth="1"/>
    <col min="273" max="273" width="8.36328125" style="20" customWidth="1"/>
    <col min="274" max="512" width="11.08984375" style="20"/>
    <col min="513" max="513" width="12.90625" style="20" customWidth="1"/>
    <col min="514" max="514" width="7.90625" style="20" customWidth="1"/>
    <col min="515" max="515" width="10.90625" style="20" customWidth="1"/>
    <col min="516" max="516" width="8" style="20" customWidth="1"/>
    <col min="517" max="517" width="8.08984375" style="20" customWidth="1"/>
    <col min="518" max="518" width="8.453125" style="20" customWidth="1"/>
    <col min="519" max="519" width="7.6328125" style="20" customWidth="1"/>
    <col min="520" max="520" width="9.90625" style="20" customWidth="1"/>
    <col min="521" max="522" width="8.54296875" style="20" bestFit="1" customWidth="1"/>
    <col min="523" max="523" width="8.6328125" style="20" customWidth="1"/>
    <col min="524" max="524" width="4.6328125" style="20" customWidth="1"/>
    <col min="525" max="525" width="6.54296875" style="20" bestFit="1" customWidth="1"/>
    <col min="526" max="526" width="7.453125" style="20" customWidth="1"/>
    <col min="527" max="527" width="8.08984375" style="20" customWidth="1"/>
    <col min="528" max="528" width="9" style="20" customWidth="1"/>
    <col min="529" max="529" width="8.36328125" style="20" customWidth="1"/>
    <col min="530" max="768" width="11.08984375" style="20"/>
    <col min="769" max="769" width="12.90625" style="20" customWidth="1"/>
    <col min="770" max="770" width="7.90625" style="20" customWidth="1"/>
    <col min="771" max="771" width="10.90625" style="20" customWidth="1"/>
    <col min="772" max="772" width="8" style="20" customWidth="1"/>
    <col min="773" max="773" width="8.08984375" style="20" customWidth="1"/>
    <col min="774" max="774" width="8.453125" style="20" customWidth="1"/>
    <col min="775" max="775" width="7.6328125" style="20" customWidth="1"/>
    <col min="776" max="776" width="9.90625" style="20" customWidth="1"/>
    <col min="777" max="778" width="8.54296875" style="20" bestFit="1" customWidth="1"/>
    <col min="779" max="779" width="8.6328125" style="20" customWidth="1"/>
    <col min="780" max="780" width="4.6328125" style="20" customWidth="1"/>
    <col min="781" max="781" width="6.54296875" style="20" bestFit="1" customWidth="1"/>
    <col min="782" max="782" width="7.453125" style="20" customWidth="1"/>
    <col min="783" max="783" width="8.08984375" style="20" customWidth="1"/>
    <col min="784" max="784" width="9" style="20" customWidth="1"/>
    <col min="785" max="785" width="8.36328125" style="20" customWidth="1"/>
    <col min="786" max="1024" width="11.08984375" style="20"/>
    <col min="1025" max="1025" width="12.90625" style="20" customWidth="1"/>
    <col min="1026" max="1026" width="7.90625" style="20" customWidth="1"/>
    <col min="1027" max="1027" width="10.90625" style="20" customWidth="1"/>
    <col min="1028" max="1028" width="8" style="20" customWidth="1"/>
    <col min="1029" max="1029" width="8.08984375" style="20" customWidth="1"/>
    <col min="1030" max="1030" width="8.453125" style="20" customWidth="1"/>
    <col min="1031" max="1031" width="7.6328125" style="20" customWidth="1"/>
    <col min="1032" max="1032" width="9.90625" style="20" customWidth="1"/>
    <col min="1033" max="1034" width="8.54296875" style="20" bestFit="1" customWidth="1"/>
    <col min="1035" max="1035" width="8.6328125" style="20" customWidth="1"/>
    <col min="1036" max="1036" width="4.6328125" style="20" customWidth="1"/>
    <col min="1037" max="1037" width="6.54296875" style="20" bestFit="1" customWidth="1"/>
    <col min="1038" max="1038" width="7.453125" style="20" customWidth="1"/>
    <col min="1039" max="1039" width="8.08984375" style="20" customWidth="1"/>
    <col min="1040" max="1040" width="9" style="20" customWidth="1"/>
    <col min="1041" max="1041" width="8.36328125" style="20" customWidth="1"/>
    <col min="1042" max="1280" width="11.08984375" style="20"/>
    <col min="1281" max="1281" width="12.90625" style="20" customWidth="1"/>
    <col min="1282" max="1282" width="7.90625" style="20" customWidth="1"/>
    <col min="1283" max="1283" width="10.90625" style="20" customWidth="1"/>
    <col min="1284" max="1284" width="8" style="20" customWidth="1"/>
    <col min="1285" max="1285" width="8.08984375" style="20" customWidth="1"/>
    <col min="1286" max="1286" width="8.453125" style="20" customWidth="1"/>
    <col min="1287" max="1287" width="7.6328125" style="20" customWidth="1"/>
    <col min="1288" max="1288" width="9.90625" style="20" customWidth="1"/>
    <col min="1289" max="1290" width="8.54296875" style="20" bestFit="1" customWidth="1"/>
    <col min="1291" max="1291" width="8.6328125" style="20" customWidth="1"/>
    <col min="1292" max="1292" width="4.6328125" style="20" customWidth="1"/>
    <col min="1293" max="1293" width="6.54296875" style="20" bestFit="1" customWidth="1"/>
    <col min="1294" max="1294" width="7.453125" style="20" customWidth="1"/>
    <col min="1295" max="1295" width="8.08984375" style="20" customWidth="1"/>
    <col min="1296" max="1296" width="9" style="20" customWidth="1"/>
    <col min="1297" max="1297" width="8.36328125" style="20" customWidth="1"/>
    <col min="1298" max="1536" width="11.08984375" style="20"/>
    <col min="1537" max="1537" width="12.90625" style="20" customWidth="1"/>
    <col min="1538" max="1538" width="7.90625" style="20" customWidth="1"/>
    <col min="1539" max="1539" width="10.90625" style="20" customWidth="1"/>
    <col min="1540" max="1540" width="8" style="20" customWidth="1"/>
    <col min="1541" max="1541" width="8.08984375" style="20" customWidth="1"/>
    <col min="1542" max="1542" width="8.453125" style="20" customWidth="1"/>
    <col min="1543" max="1543" width="7.6328125" style="20" customWidth="1"/>
    <col min="1544" max="1544" width="9.90625" style="20" customWidth="1"/>
    <col min="1545" max="1546" width="8.54296875" style="20" bestFit="1" customWidth="1"/>
    <col min="1547" max="1547" width="8.6328125" style="20" customWidth="1"/>
    <col min="1548" max="1548" width="4.6328125" style="20" customWidth="1"/>
    <col min="1549" max="1549" width="6.54296875" style="20" bestFit="1" customWidth="1"/>
    <col min="1550" max="1550" width="7.453125" style="20" customWidth="1"/>
    <col min="1551" max="1551" width="8.08984375" style="20" customWidth="1"/>
    <col min="1552" max="1552" width="9" style="20" customWidth="1"/>
    <col min="1553" max="1553" width="8.36328125" style="20" customWidth="1"/>
    <col min="1554" max="1792" width="11.08984375" style="20"/>
    <col min="1793" max="1793" width="12.90625" style="20" customWidth="1"/>
    <col min="1794" max="1794" width="7.90625" style="20" customWidth="1"/>
    <col min="1795" max="1795" width="10.90625" style="20" customWidth="1"/>
    <col min="1796" max="1796" width="8" style="20" customWidth="1"/>
    <col min="1797" max="1797" width="8.08984375" style="20" customWidth="1"/>
    <col min="1798" max="1798" width="8.453125" style="20" customWidth="1"/>
    <col min="1799" max="1799" width="7.6328125" style="20" customWidth="1"/>
    <col min="1800" max="1800" width="9.90625" style="20" customWidth="1"/>
    <col min="1801" max="1802" width="8.54296875" style="20" bestFit="1" customWidth="1"/>
    <col min="1803" max="1803" width="8.6328125" style="20" customWidth="1"/>
    <col min="1804" max="1804" width="4.6328125" style="20" customWidth="1"/>
    <col min="1805" max="1805" width="6.54296875" style="20" bestFit="1" customWidth="1"/>
    <col min="1806" max="1806" width="7.453125" style="20" customWidth="1"/>
    <col min="1807" max="1807" width="8.08984375" style="20" customWidth="1"/>
    <col min="1808" max="1808" width="9" style="20" customWidth="1"/>
    <col min="1809" max="1809" width="8.36328125" style="20" customWidth="1"/>
    <col min="1810" max="2048" width="11.08984375" style="20"/>
    <col min="2049" max="2049" width="12.90625" style="20" customWidth="1"/>
    <col min="2050" max="2050" width="7.90625" style="20" customWidth="1"/>
    <col min="2051" max="2051" width="10.90625" style="20" customWidth="1"/>
    <col min="2052" max="2052" width="8" style="20" customWidth="1"/>
    <col min="2053" max="2053" width="8.08984375" style="20" customWidth="1"/>
    <col min="2054" max="2054" width="8.453125" style="20" customWidth="1"/>
    <col min="2055" max="2055" width="7.6328125" style="20" customWidth="1"/>
    <col min="2056" max="2056" width="9.90625" style="20" customWidth="1"/>
    <col min="2057" max="2058" width="8.54296875" style="20" bestFit="1" customWidth="1"/>
    <col min="2059" max="2059" width="8.6328125" style="20" customWidth="1"/>
    <col min="2060" max="2060" width="4.6328125" style="20" customWidth="1"/>
    <col min="2061" max="2061" width="6.54296875" style="20" bestFit="1" customWidth="1"/>
    <col min="2062" max="2062" width="7.453125" style="20" customWidth="1"/>
    <col min="2063" max="2063" width="8.08984375" style="20" customWidth="1"/>
    <col min="2064" max="2064" width="9" style="20" customWidth="1"/>
    <col min="2065" max="2065" width="8.36328125" style="20" customWidth="1"/>
    <col min="2066" max="2304" width="11.08984375" style="20"/>
    <col min="2305" max="2305" width="12.90625" style="20" customWidth="1"/>
    <col min="2306" max="2306" width="7.90625" style="20" customWidth="1"/>
    <col min="2307" max="2307" width="10.90625" style="20" customWidth="1"/>
    <col min="2308" max="2308" width="8" style="20" customWidth="1"/>
    <col min="2309" max="2309" width="8.08984375" style="20" customWidth="1"/>
    <col min="2310" max="2310" width="8.453125" style="20" customWidth="1"/>
    <col min="2311" max="2311" width="7.6328125" style="20" customWidth="1"/>
    <col min="2312" max="2312" width="9.90625" style="20" customWidth="1"/>
    <col min="2313" max="2314" width="8.54296875" style="20" bestFit="1" customWidth="1"/>
    <col min="2315" max="2315" width="8.6328125" style="20" customWidth="1"/>
    <col min="2316" max="2316" width="4.6328125" style="20" customWidth="1"/>
    <col min="2317" max="2317" width="6.54296875" style="20" bestFit="1" customWidth="1"/>
    <col min="2318" max="2318" width="7.453125" style="20" customWidth="1"/>
    <col min="2319" max="2319" width="8.08984375" style="20" customWidth="1"/>
    <col min="2320" max="2320" width="9" style="20" customWidth="1"/>
    <col min="2321" max="2321" width="8.36328125" style="20" customWidth="1"/>
    <col min="2322" max="2560" width="11.08984375" style="20"/>
    <col min="2561" max="2561" width="12.90625" style="20" customWidth="1"/>
    <col min="2562" max="2562" width="7.90625" style="20" customWidth="1"/>
    <col min="2563" max="2563" width="10.90625" style="20" customWidth="1"/>
    <col min="2564" max="2564" width="8" style="20" customWidth="1"/>
    <col min="2565" max="2565" width="8.08984375" style="20" customWidth="1"/>
    <col min="2566" max="2566" width="8.453125" style="20" customWidth="1"/>
    <col min="2567" max="2567" width="7.6328125" style="20" customWidth="1"/>
    <col min="2568" max="2568" width="9.90625" style="20" customWidth="1"/>
    <col min="2569" max="2570" width="8.54296875" style="20" bestFit="1" customWidth="1"/>
    <col min="2571" max="2571" width="8.6328125" style="20" customWidth="1"/>
    <col min="2572" max="2572" width="4.6328125" style="20" customWidth="1"/>
    <col min="2573" max="2573" width="6.54296875" style="20" bestFit="1" customWidth="1"/>
    <col min="2574" max="2574" width="7.453125" style="20" customWidth="1"/>
    <col min="2575" max="2575" width="8.08984375" style="20" customWidth="1"/>
    <col min="2576" max="2576" width="9" style="20" customWidth="1"/>
    <col min="2577" max="2577" width="8.36328125" style="20" customWidth="1"/>
    <col min="2578" max="2816" width="11.08984375" style="20"/>
    <col min="2817" max="2817" width="12.90625" style="20" customWidth="1"/>
    <col min="2818" max="2818" width="7.90625" style="20" customWidth="1"/>
    <col min="2819" max="2819" width="10.90625" style="20" customWidth="1"/>
    <col min="2820" max="2820" width="8" style="20" customWidth="1"/>
    <col min="2821" max="2821" width="8.08984375" style="20" customWidth="1"/>
    <col min="2822" max="2822" width="8.453125" style="20" customWidth="1"/>
    <col min="2823" max="2823" width="7.6328125" style="20" customWidth="1"/>
    <col min="2824" max="2824" width="9.90625" style="20" customWidth="1"/>
    <col min="2825" max="2826" width="8.54296875" style="20" bestFit="1" customWidth="1"/>
    <col min="2827" max="2827" width="8.6328125" style="20" customWidth="1"/>
    <col min="2828" max="2828" width="4.6328125" style="20" customWidth="1"/>
    <col min="2829" max="2829" width="6.54296875" style="20" bestFit="1" customWidth="1"/>
    <col min="2830" max="2830" width="7.453125" style="20" customWidth="1"/>
    <col min="2831" max="2831" width="8.08984375" style="20" customWidth="1"/>
    <col min="2832" max="2832" width="9" style="20" customWidth="1"/>
    <col min="2833" max="2833" width="8.36328125" style="20" customWidth="1"/>
    <col min="2834" max="3072" width="11.08984375" style="20"/>
    <col min="3073" max="3073" width="12.90625" style="20" customWidth="1"/>
    <col min="3074" max="3074" width="7.90625" style="20" customWidth="1"/>
    <col min="3075" max="3075" width="10.90625" style="20" customWidth="1"/>
    <col min="3076" max="3076" width="8" style="20" customWidth="1"/>
    <col min="3077" max="3077" width="8.08984375" style="20" customWidth="1"/>
    <col min="3078" max="3078" width="8.453125" style="20" customWidth="1"/>
    <col min="3079" max="3079" width="7.6328125" style="20" customWidth="1"/>
    <col min="3080" max="3080" width="9.90625" style="20" customWidth="1"/>
    <col min="3081" max="3082" width="8.54296875" style="20" bestFit="1" customWidth="1"/>
    <col min="3083" max="3083" width="8.6328125" style="20" customWidth="1"/>
    <col min="3084" max="3084" width="4.6328125" style="20" customWidth="1"/>
    <col min="3085" max="3085" width="6.54296875" style="20" bestFit="1" customWidth="1"/>
    <col min="3086" max="3086" width="7.453125" style="20" customWidth="1"/>
    <col min="3087" max="3087" width="8.08984375" style="20" customWidth="1"/>
    <col min="3088" max="3088" width="9" style="20" customWidth="1"/>
    <col min="3089" max="3089" width="8.36328125" style="20" customWidth="1"/>
    <col min="3090" max="3328" width="11.08984375" style="20"/>
    <col min="3329" max="3329" width="12.90625" style="20" customWidth="1"/>
    <col min="3330" max="3330" width="7.90625" style="20" customWidth="1"/>
    <col min="3331" max="3331" width="10.90625" style="20" customWidth="1"/>
    <col min="3332" max="3332" width="8" style="20" customWidth="1"/>
    <col min="3333" max="3333" width="8.08984375" style="20" customWidth="1"/>
    <col min="3334" max="3334" width="8.453125" style="20" customWidth="1"/>
    <col min="3335" max="3335" width="7.6328125" style="20" customWidth="1"/>
    <col min="3336" max="3336" width="9.90625" style="20" customWidth="1"/>
    <col min="3337" max="3338" width="8.54296875" style="20" bestFit="1" customWidth="1"/>
    <col min="3339" max="3339" width="8.6328125" style="20" customWidth="1"/>
    <col min="3340" max="3340" width="4.6328125" style="20" customWidth="1"/>
    <col min="3341" max="3341" width="6.54296875" style="20" bestFit="1" customWidth="1"/>
    <col min="3342" max="3342" width="7.453125" style="20" customWidth="1"/>
    <col min="3343" max="3343" width="8.08984375" style="20" customWidth="1"/>
    <col min="3344" max="3344" width="9" style="20" customWidth="1"/>
    <col min="3345" max="3345" width="8.36328125" style="20" customWidth="1"/>
    <col min="3346" max="3584" width="11.08984375" style="20"/>
    <col min="3585" max="3585" width="12.90625" style="20" customWidth="1"/>
    <col min="3586" max="3586" width="7.90625" style="20" customWidth="1"/>
    <col min="3587" max="3587" width="10.90625" style="20" customWidth="1"/>
    <col min="3588" max="3588" width="8" style="20" customWidth="1"/>
    <col min="3589" max="3589" width="8.08984375" style="20" customWidth="1"/>
    <col min="3590" max="3590" width="8.453125" style="20" customWidth="1"/>
    <col min="3591" max="3591" width="7.6328125" style="20" customWidth="1"/>
    <col min="3592" max="3592" width="9.90625" style="20" customWidth="1"/>
    <col min="3593" max="3594" width="8.54296875" style="20" bestFit="1" customWidth="1"/>
    <col min="3595" max="3595" width="8.6328125" style="20" customWidth="1"/>
    <col min="3596" max="3596" width="4.6328125" style="20" customWidth="1"/>
    <col min="3597" max="3597" width="6.54296875" style="20" bestFit="1" customWidth="1"/>
    <col min="3598" max="3598" width="7.453125" style="20" customWidth="1"/>
    <col min="3599" max="3599" width="8.08984375" style="20" customWidth="1"/>
    <col min="3600" max="3600" width="9" style="20" customWidth="1"/>
    <col min="3601" max="3601" width="8.36328125" style="20" customWidth="1"/>
    <col min="3602" max="3840" width="11.08984375" style="20"/>
    <col min="3841" max="3841" width="12.90625" style="20" customWidth="1"/>
    <col min="3842" max="3842" width="7.90625" style="20" customWidth="1"/>
    <col min="3843" max="3843" width="10.90625" style="20" customWidth="1"/>
    <col min="3844" max="3844" width="8" style="20" customWidth="1"/>
    <col min="3845" max="3845" width="8.08984375" style="20" customWidth="1"/>
    <col min="3846" max="3846" width="8.453125" style="20" customWidth="1"/>
    <col min="3847" max="3847" width="7.6328125" style="20" customWidth="1"/>
    <col min="3848" max="3848" width="9.90625" style="20" customWidth="1"/>
    <col min="3849" max="3850" width="8.54296875" style="20" bestFit="1" customWidth="1"/>
    <col min="3851" max="3851" width="8.6328125" style="20" customWidth="1"/>
    <col min="3852" max="3852" width="4.6328125" style="20" customWidth="1"/>
    <col min="3853" max="3853" width="6.54296875" style="20" bestFit="1" customWidth="1"/>
    <col min="3854" max="3854" width="7.453125" style="20" customWidth="1"/>
    <col min="3855" max="3855" width="8.08984375" style="20" customWidth="1"/>
    <col min="3856" max="3856" width="9" style="20" customWidth="1"/>
    <col min="3857" max="3857" width="8.36328125" style="20" customWidth="1"/>
    <col min="3858" max="4096" width="11.08984375" style="20"/>
    <col min="4097" max="4097" width="12.90625" style="20" customWidth="1"/>
    <col min="4098" max="4098" width="7.90625" style="20" customWidth="1"/>
    <col min="4099" max="4099" width="10.90625" style="20" customWidth="1"/>
    <col min="4100" max="4100" width="8" style="20" customWidth="1"/>
    <col min="4101" max="4101" width="8.08984375" style="20" customWidth="1"/>
    <col min="4102" max="4102" width="8.453125" style="20" customWidth="1"/>
    <col min="4103" max="4103" width="7.6328125" style="20" customWidth="1"/>
    <col min="4104" max="4104" width="9.90625" style="20" customWidth="1"/>
    <col min="4105" max="4106" width="8.54296875" style="20" bestFit="1" customWidth="1"/>
    <col min="4107" max="4107" width="8.6328125" style="20" customWidth="1"/>
    <col min="4108" max="4108" width="4.6328125" style="20" customWidth="1"/>
    <col min="4109" max="4109" width="6.54296875" style="20" bestFit="1" customWidth="1"/>
    <col min="4110" max="4110" width="7.453125" style="20" customWidth="1"/>
    <col min="4111" max="4111" width="8.08984375" style="20" customWidth="1"/>
    <col min="4112" max="4112" width="9" style="20" customWidth="1"/>
    <col min="4113" max="4113" width="8.36328125" style="20" customWidth="1"/>
    <col min="4114" max="4352" width="11.08984375" style="20"/>
    <col min="4353" max="4353" width="12.90625" style="20" customWidth="1"/>
    <col min="4354" max="4354" width="7.90625" style="20" customWidth="1"/>
    <col min="4355" max="4355" width="10.90625" style="20" customWidth="1"/>
    <col min="4356" max="4356" width="8" style="20" customWidth="1"/>
    <col min="4357" max="4357" width="8.08984375" style="20" customWidth="1"/>
    <col min="4358" max="4358" width="8.453125" style="20" customWidth="1"/>
    <col min="4359" max="4359" width="7.6328125" style="20" customWidth="1"/>
    <col min="4360" max="4360" width="9.90625" style="20" customWidth="1"/>
    <col min="4361" max="4362" width="8.54296875" style="20" bestFit="1" customWidth="1"/>
    <col min="4363" max="4363" width="8.6328125" style="20" customWidth="1"/>
    <col min="4364" max="4364" width="4.6328125" style="20" customWidth="1"/>
    <col min="4365" max="4365" width="6.54296875" style="20" bestFit="1" customWidth="1"/>
    <col min="4366" max="4366" width="7.453125" style="20" customWidth="1"/>
    <col min="4367" max="4367" width="8.08984375" style="20" customWidth="1"/>
    <col min="4368" max="4368" width="9" style="20" customWidth="1"/>
    <col min="4369" max="4369" width="8.36328125" style="20" customWidth="1"/>
    <col min="4370" max="4608" width="11.08984375" style="20"/>
    <col min="4609" max="4609" width="12.90625" style="20" customWidth="1"/>
    <col min="4610" max="4610" width="7.90625" style="20" customWidth="1"/>
    <col min="4611" max="4611" width="10.90625" style="20" customWidth="1"/>
    <col min="4612" max="4612" width="8" style="20" customWidth="1"/>
    <col min="4613" max="4613" width="8.08984375" style="20" customWidth="1"/>
    <col min="4614" max="4614" width="8.453125" style="20" customWidth="1"/>
    <col min="4615" max="4615" width="7.6328125" style="20" customWidth="1"/>
    <col min="4616" max="4616" width="9.90625" style="20" customWidth="1"/>
    <col min="4617" max="4618" width="8.54296875" style="20" bestFit="1" customWidth="1"/>
    <col min="4619" max="4619" width="8.6328125" style="20" customWidth="1"/>
    <col min="4620" max="4620" width="4.6328125" style="20" customWidth="1"/>
    <col min="4621" max="4621" width="6.54296875" style="20" bestFit="1" customWidth="1"/>
    <col min="4622" max="4622" width="7.453125" style="20" customWidth="1"/>
    <col min="4623" max="4623" width="8.08984375" style="20" customWidth="1"/>
    <col min="4624" max="4624" width="9" style="20" customWidth="1"/>
    <col min="4625" max="4625" width="8.36328125" style="20" customWidth="1"/>
    <col min="4626" max="4864" width="11.08984375" style="20"/>
    <col min="4865" max="4865" width="12.90625" style="20" customWidth="1"/>
    <col min="4866" max="4866" width="7.90625" style="20" customWidth="1"/>
    <col min="4867" max="4867" width="10.90625" style="20" customWidth="1"/>
    <col min="4868" max="4868" width="8" style="20" customWidth="1"/>
    <col min="4869" max="4869" width="8.08984375" style="20" customWidth="1"/>
    <col min="4870" max="4870" width="8.453125" style="20" customWidth="1"/>
    <col min="4871" max="4871" width="7.6328125" style="20" customWidth="1"/>
    <col min="4872" max="4872" width="9.90625" style="20" customWidth="1"/>
    <col min="4873" max="4874" width="8.54296875" style="20" bestFit="1" customWidth="1"/>
    <col min="4875" max="4875" width="8.6328125" style="20" customWidth="1"/>
    <col min="4876" max="4876" width="4.6328125" style="20" customWidth="1"/>
    <col min="4877" max="4877" width="6.54296875" style="20" bestFit="1" customWidth="1"/>
    <col min="4878" max="4878" width="7.453125" style="20" customWidth="1"/>
    <col min="4879" max="4879" width="8.08984375" style="20" customWidth="1"/>
    <col min="4880" max="4880" width="9" style="20" customWidth="1"/>
    <col min="4881" max="4881" width="8.36328125" style="20" customWidth="1"/>
    <col min="4882" max="5120" width="11.08984375" style="20"/>
    <col min="5121" max="5121" width="12.90625" style="20" customWidth="1"/>
    <col min="5122" max="5122" width="7.90625" style="20" customWidth="1"/>
    <col min="5123" max="5123" width="10.90625" style="20" customWidth="1"/>
    <col min="5124" max="5124" width="8" style="20" customWidth="1"/>
    <col min="5125" max="5125" width="8.08984375" style="20" customWidth="1"/>
    <col min="5126" max="5126" width="8.453125" style="20" customWidth="1"/>
    <col min="5127" max="5127" width="7.6328125" style="20" customWidth="1"/>
    <col min="5128" max="5128" width="9.90625" style="20" customWidth="1"/>
    <col min="5129" max="5130" width="8.54296875" style="20" bestFit="1" customWidth="1"/>
    <col min="5131" max="5131" width="8.6328125" style="20" customWidth="1"/>
    <col min="5132" max="5132" width="4.6328125" style="20" customWidth="1"/>
    <col min="5133" max="5133" width="6.54296875" style="20" bestFit="1" customWidth="1"/>
    <col min="5134" max="5134" width="7.453125" style="20" customWidth="1"/>
    <col min="5135" max="5135" width="8.08984375" style="20" customWidth="1"/>
    <col min="5136" max="5136" width="9" style="20" customWidth="1"/>
    <col min="5137" max="5137" width="8.36328125" style="20" customWidth="1"/>
    <col min="5138" max="5376" width="11.08984375" style="20"/>
    <col min="5377" max="5377" width="12.90625" style="20" customWidth="1"/>
    <col min="5378" max="5378" width="7.90625" style="20" customWidth="1"/>
    <col min="5379" max="5379" width="10.90625" style="20" customWidth="1"/>
    <col min="5380" max="5380" width="8" style="20" customWidth="1"/>
    <col min="5381" max="5381" width="8.08984375" style="20" customWidth="1"/>
    <col min="5382" max="5382" width="8.453125" style="20" customWidth="1"/>
    <col min="5383" max="5383" width="7.6328125" style="20" customWidth="1"/>
    <col min="5384" max="5384" width="9.90625" style="20" customWidth="1"/>
    <col min="5385" max="5386" width="8.54296875" style="20" bestFit="1" customWidth="1"/>
    <col min="5387" max="5387" width="8.6328125" style="20" customWidth="1"/>
    <col min="5388" max="5388" width="4.6328125" style="20" customWidth="1"/>
    <col min="5389" max="5389" width="6.54296875" style="20" bestFit="1" customWidth="1"/>
    <col min="5390" max="5390" width="7.453125" style="20" customWidth="1"/>
    <col min="5391" max="5391" width="8.08984375" style="20" customWidth="1"/>
    <col min="5392" max="5392" width="9" style="20" customWidth="1"/>
    <col min="5393" max="5393" width="8.36328125" style="20" customWidth="1"/>
    <col min="5394" max="5632" width="11.08984375" style="20"/>
    <col min="5633" max="5633" width="12.90625" style="20" customWidth="1"/>
    <col min="5634" max="5634" width="7.90625" style="20" customWidth="1"/>
    <col min="5635" max="5635" width="10.90625" style="20" customWidth="1"/>
    <col min="5636" max="5636" width="8" style="20" customWidth="1"/>
    <col min="5637" max="5637" width="8.08984375" style="20" customWidth="1"/>
    <col min="5638" max="5638" width="8.453125" style="20" customWidth="1"/>
    <col min="5639" max="5639" width="7.6328125" style="20" customWidth="1"/>
    <col min="5640" max="5640" width="9.90625" style="20" customWidth="1"/>
    <col min="5641" max="5642" width="8.54296875" style="20" bestFit="1" customWidth="1"/>
    <col min="5643" max="5643" width="8.6328125" style="20" customWidth="1"/>
    <col min="5644" max="5644" width="4.6328125" style="20" customWidth="1"/>
    <col min="5645" max="5645" width="6.54296875" style="20" bestFit="1" customWidth="1"/>
    <col min="5646" max="5646" width="7.453125" style="20" customWidth="1"/>
    <col min="5647" max="5647" width="8.08984375" style="20" customWidth="1"/>
    <col min="5648" max="5648" width="9" style="20" customWidth="1"/>
    <col min="5649" max="5649" width="8.36328125" style="20" customWidth="1"/>
    <col min="5650" max="5888" width="11.08984375" style="20"/>
    <col min="5889" max="5889" width="12.90625" style="20" customWidth="1"/>
    <col min="5890" max="5890" width="7.90625" style="20" customWidth="1"/>
    <col min="5891" max="5891" width="10.90625" style="20" customWidth="1"/>
    <col min="5892" max="5892" width="8" style="20" customWidth="1"/>
    <col min="5893" max="5893" width="8.08984375" style="20" customWidth="1"/>
    <col min="5894" max="5894" width="8.453125" style="20" customWidth="1"/>
    <col min="5895" max="5895" width="7.6328125" style="20" customWidth="1"/>
    <col min="5896" max="5896" width="9.90625" style="20" customWidth="1"/>
    <col min="5897" max="5898" width="8.54296875" style="20" bestFit="1" customWidth="1"/>
    <col min="5899" max="5899" width="8.6328125" style="20" customWidth="1"/>
    <col min="5900" max="5900" width="4.6328125" style="20" customWidth="1"/>
    <col min="5901" max="5901" width="6.54296875" style="20" bestFit="1" customWidth="1"/>
    <col min="5902" max="5902" width="7.453125" style="20" customWidth="1"/>
    <col min="5903" max="5903" width="8.08984375" style="20" customWidth="1"/>
    <col min="5904" max="5904" width="9" style="20" customWidth="1"/>
    <col min="5905" max="5905" width="8.36328125" style="20" customWidth="1"/>
    <col min="5906" max="6144" width="11.08984375" style="20"/>
    <col min="6145" max="6145" width="12.90625" style="20" customWidth="1"/>
    <col min="6146" max="6146" width="7.90625" style="20" customWidth="1"/>
    <col min="6147" max="6147" width="10.90625" style="20" customWidth="1"/>
    <col min="6148" max="6148" width="8" style="20" customWidth="1"/>
    <col min="6149" max="6149" width="8.08984375" style="20" customWidth="1"/>
    <col min="6150" max="6150" width="8.453125" style="20" customWidth="1"/>
    <col min="6151" max="6151" width="7.6328125" style="20" customWidth="1"/>
    <col min="6152" max="6152" width="9.90625" style="20" customWidth="1"/>
    <col min="6153" max="6154" width="8.54296875" style="20" bestFit="1" customWidth="1"/>
    <col min="6155" max="6155" width="8.6328125" style="20" customWidth="1"/>
    <col min="6156" max="6156" width="4.6328125" style="20" customWidth="1"/>
    <col min="6157" max="6157" width="6.54296875" style="20" bestFit="1" customWidth="1"/>
    <col min="6158" max="6158" width="7.453125" style="20" customWidth="1"/>
    <col min="6159" max="6159" width="8.08984375" style="20" customWidth="1"/>
    <col min="6160" max="6160" width="9" style="20" customWidth="1"/>
    <col min="6161" max="6161" width="8.36328125" style="20" customWidth="1"/>
    <col min="6162" max="6400" width="11.08984375" style="20"/>
    <col min="6401" max="6401" width="12.90625" style="20" customWidth="1"/>
    <col min="6402" max="6402" width="7.90625" style="20" customWidth="1"/>
    <col min="6403" max="6403" width="10.90625" style="20" customWidth="1"/>
    <col min="6404" max="6404" width="8" style="20" customWidth="1"/>
    <col min="6405" max="6405" width="8.08984375" style="20" customWidth="1"/>
    <col min="6406" max="6406" width="8.453125" style="20" customWidth="1"/>
    <col min="6407" max="6407" width="7.6328125" style="20" customWidth="1"/>
    <col min="6408" max="6408" width="9.90625" style="20" customWidth="1"/>
    <col min="6409" max="6410" width="8.54296875" style="20" bestFit="1" customWidth="1"/>
    <col min="6411" max="6411" width="8.6328125" style="20" customWidth="1"/>
    <col min="6412" max="6412" width="4.6328125" style="20" customWidth="1"/>
    <col min="6413" max="6413" width="6.54296875" style="20" bestFit="1" customWidth="1"/>
    <col min="6414" max="6414" width="7.453125" style="20" customWidth="1"/>
    <col min="6415" max="6415" width="8.08984375" style="20" customWidth="1"/>
    <col min="6416" max="6416" width="9" style="20" customWidth="1"/>
    <col min="6417" max="6417" width="8.36328125" style="20" customWidth="1"/>
    <col min="6418" max="6656" width="11.08984375" style="20"/>
    <col min="6657" max="6657" width="12.90625" style="20" customWidth="1"/>
    <col min="6658" max="6658" width="7.90625" style="20" customWidth="1"/>
    <col min="6659" max="6659" width="10.90625" style="20" customWidth="1"/>
    <col min="6660" max="6660" width="8" style="20" customWidth="1"/>
    <col min="6661" max="6661" width="8.08984375" style="20" customWidth="1"/>
    <col min="6662" max="6662" width="8.453125" style="20" customWidth="1"/>
    <col min="6663" max="6663" width="7.6328125" style="20" customWidth="1"/>
    <col min="6664" max="6664" width="9.90625" style="20" customWidth="1"/>
    <col min="6665" max="6666" width="8.54296875" style="20" bestFit="1" customWidth="1"/>
    <col min="6667" max="6667" width="8.6328125" style="20" customWidth="1"/>
    <col min="6668" max="6668" width="4.6328125" style="20" customWidth="1"/>
    <col min="6669" max="6669" width="6.54296875" style="20" bestFit="1" customWidth="1"/>
    <col min="6670" max="6670" width="7.453125" style="20" customWidth="1"/>
    <col min="6671" max="6671" width="8.08984375" style="20" customWidth="1"/>
    <col min="6672" max="6672" width="9" style="20" customWidth="1"/>
    <col min="6673" max="6673" width="8.36328125" style="20" customWidth="1"/>
    <col min="6674" max="6912" width="11.08984375" style="20"/>
    <col min="6913" max="6913" width="12.90625" style="20" customWidth="1"/>
    <col min="6914" max="6914" width="7.90625" style="20" customWidth="1"/>
    <col min="6915" max="6915" width="10.90625" style="20" customWidth="1"/>
    <col min="6916" max="6916" width="8" style="20" customWidth="1"/>
    <col min="6917" max="6917" width="8.08984375" style="20" customWidth="1"/>
    <col min="6918" max="6918" width="8.453125" style="20" customWidth="1"/>
    <col min="6919" max="6919" width="7.6328125" style="20" customWidth="1"/>
    <col min="6920" max="6920" width="9.90625" style="20" customWidth="1"/>
    <col min="6921" max="6922" width="8.54296875" style="20" bestFit="1" customWidth="1"/>
    <col min="6923" max="6923" width="8.6328125" style="20" customWidth="1"/>
    <col min="6924" max="6924" width="4.6328125" style="20" customWidth="1"/>
    <col min="6925" max="6925" width="6.54296875" style="20" bestFit="1" customWidth="1"/>
    <col min="6926" max="6926" width="7.453125" style="20" customWidth="1"/>
    <col min="6927" max="6927" width="8.08984375" style="20" customWidth="1"/>
    <col min="6928" max="6928" width="9" style="20" customWidth="1"/>
    <col min="6929" max="6929" width="8.36328125" style="20" customWidth="1"/>
    <col min="6930" max="7168" width="11.08984375" style="20"/>
    <col min="7169" max="7169" width="12.90625" style="20" customWidth="1"/>
    <col min="7170" max="7170" width="7.90625" style="20" customWidth="1"/>
    <col min="7171" max="7171" width="10.90625" style="20" customWidth="1"/>
    <col min="7172" max="7172" width="8" style="20" customWidth="1"/>
    <col min="7173" max="7173" width="8.08984375" style="20" customWidth="1"/>
    <col min="7174" max="7174" width="8.453125" style="20" customWidth="1"/>
    <col min="7175" max="7175" width="7.6328125" style="20" customWidth="1"/>
    <col min="7176" max="7176" width="9.90625" style="20" customWidth="1"/>
    <col min="7177" max="7178" width="8.54296875" style="20" bestFit="1" customWidth="1"/>
    <col min="7179" max="7179" width="8.6328125" style="20" customWidth="1"/>
    <col min="7180" max="7180" width="4.6328125" style="20" customWidth="1"/>
    <col min="7181" max="7181" width="6.54296875" style="20" bestFit="1" customWidth="1"/>
    <col min="7182" max="7182" width="7.453125" style="20" customWidth="1"/>
    <col min="7183" max="7183" width="8.08984375" style="20" customWidth="1"/>
    <col min="7184" max="7184" width="9" style="20" customWidth="1"/>
    <col min="7185" max="7185" width="8.36328125" style="20" customWidth="1"/>
    <col min="7186" max="7424" width="11.08984375" style="20"/>
    <col min="7425" max="7425" width="12.90625" style="20" customWidth="1"/>
    <col min="7426" max="7426" width="7.90625" style="20" customWidth="1"/>
    <col min="7427" max="7427" width="10.90625" style="20" customWidth="1"/>
    <col min="7428" max="7428" width="8" style="20" customWidth="1"/>
    <col min="7429" max="7429" width="8.08984375" style="20" customWidth="1"/>
    <col min="7430" max="7430" width="8.453125" style="20" customWidth="1"/>
    <col min="7431" max="7431" width="7.6328125" style="20" customWidth="1"/>
    <col min="7432" max="7432" width="9.90625" style="20" customWidth="1"/>
    <col min="7433" max="7434" width="8.54296875" style="20" bestFit="1" customWidth="1"/>
    <col min="7435" max="7435" width="8.6328125" style="20" customWidth="1"/>
    <col min="7436" max="7436" width="4.6328125" style="20" customWidth="1"/>
    <col min="7437" max="7437" width="6.54296875" style="20" bestFit="1" customWidth="1"/>
    <col min="7438" max="7438" width="7.453125" style="20" customWidth="1"/>
    <col min="7439" max="7439" width="8.08984375" style="20" customWidth="1"/>
    <col min="7440" max="7440" width="9" style="20" customWidth="1"/>
    <col min="7441" max="7441" width="8.36328125" style="20" customWidth="1"/>
    <col min="7442" max="7680" width="11.08984375" style="20"/>
    <col min="7681" max="7681" width="12.90625" style="20" customWidth="1"/>
    <col min="7682" max="7682" width="7.90625" style="20" customWidth="1"/>
    <col min="7683" max="7683" width="10.90625" style="20" customWidth="1"/>
    <col min="7684" max="7684" width="8" style="20" customWidth="1"/>
    <col min="7685" max="7685" width="8.08984375" style="20" customWidth="1"/>
    <col min="7686" max="7686" width="8.453125" style="20" customWidth="1"/>
    <col min="7687" max="7687" width="7.6328125" style="20" customWidth="1"/>
    <col min="7688" max="7688" width="9.90625" style="20" customWidth="1"/>
    <col min="7689" max="7690" width="8.54296875" style="20" bestFit="1" customWidth="1"/>
    <col min="7691" max="7691" width="8.6328125" style="20" customWidth="1"/>
    <col min="7692" max="7692" width="4.6328125" style="20" customWidth="1"/>
    <col min="7693" max="7693" width="6.54296875" style="20" bestFit="1" customWidth="1"/>
    <col min="7694" max="7694" width="7.453125" style="20" customWidth="1"/>
    <col min="7695" max="7695" width="8.08984375" style="20" customWidth="1"/>
    <col min="7696" max="7696" width="9" style="20" customWidth="1"/>
    <col min="7697" max="7697" width="8.36328125" style="20" customWidth="1"/>
    <col min="7698" max="7936" width="11.08984375" style="20"/>
    <col min="7937" max="7937" width="12.90625" style="20" customWidth="1"/>
    <col min="7938" max="7938" width="7.90625" style="20" customWidth="1"/>
    <col min="7939" max="7939" width="10.90625" style="20" customWidth="1"/>
    <col min="7940" max="7940" width="8" style="20" customWidth="1"/>
    <col min="7941" max="7941" width="8.08984375" style="20" customWidth="1"/>
    <col min="7942" max="7942" width="8.453125" style="20" customWidth="1"/>
    <col min="7943" max="7943" width="7.6328125" style="20" customWidth="1"/>
    <col min="7944" max="7944" width="9.90625" style="20" customWidth="1"/>
    <col min="7945" max="7946" width="8.54296875" style="20" bestFit="1" customWidth="1"/>
    <col min="7947" max="7947" width="8.6328125" style="20" customWidth="1"/>
    <col min="7948" max="7948" width="4.6328125" style="20" customWidth="1"/>
    <col min="7949" max="7949" width="6.54296875" style="20" bestFit="1" customWidth="1"/>
    <col min="7950" max="7950" width="7.453125" style="20" customWidth="1"/>
    <col min="7951" max="7951" width="8.08984375" style="20" customWidth="1"/>
    <col min="7952" max="7952" width="9" style="20" customWidth="1"/>
    <col min="7953" max="7953" width="8.36328125" style="20" customWidth="1"/>
    <col min="7954" max="8192" width="11.08984375" style="20"/>
    <col min="8193" max="8193" width="12.90625" style="20" customWidth="1"/>
    <col min="8194" max="8194" width="7.90625" style="20" customWidth="1"/>
    <col min="8195" max="8195" width="10.90625" style="20" customWidth="1"/>
    <col min="8196" max="8196" width="8" style="20" customWidth="1"/>
    <col min="8197" max="8197" width="8.08984375" style="20" customWidth="1"/>
    <col min="8198" max="8198" width="8.453125" style="20" customWidth="1"/>
    <col min="8199" max="8199" width="7.6328125" style="20" customWidth="1"/>
    <col min="8200" max="8200" width="9.90625" style="20" customWidth="1"/>
    <col min="8201" max="8202" width="8.54296875" style="20" bestFit="1" customWidth="1"/>
    <col min="8203" max="8203" width="8.6328125" style="20" customWidth="1"/>
    <col min="8204" max="8204" width="4.6328125" style="20" customWidth="1"/>
    <col min="8205" max="8205" width="6.54296875" style="20" bestFit="1" customWidth="1"/>
    <col min="8206" max="8206" width="7.453125" style="20" customWidth="1"/>
    <col min="8207" max="8207" width="8.08984375" style="20" customWidth="1"/>
    <col min="8208" max="8208" width="9" style="20" customWidth="1"/>
    <col min="8209" max="8209" width="8.36328125" style="20" customWidth="1"/>
    <col min="8210" max="8448" width="11.08984375" style="20"/>
    <col min="8449" max="8449" width="12.90625" style="20" customWidth="1"/>
    <col min="8450" max="8450" width="7.90625" style="20" customWidth="1"/>
    <col min="8451" max="8451" width="10.90625" style="20" customWidth="1"/>
    <col min="8452" max="8452" width="8" style="20" customWidth="1"/>
    <col min="8453" max="8453" width="8.08984375" style="20" customWidth="1"/>
    <col min="8454" max="8454" width="8.453125" style="20" customWidth="1"/>
    <col min="8455" max="8455" width="7.6328125" style="20" customWidth="1"/>
    <col min="8456" max="8456" width="9.90625" style="20" customWidth="1"/>
    <col min="8457" max="8458" width="8.54296875" style="20" bestFit="1" customWidth="1"/>
    <col min="8459" max="8459" width="8.6328125" style="20" customWidth="1"/>
    <col min="8460" max="8460" width="4.6328125" style="20" customWidth="1"/>
    <col min="8461" max="8461" width="6.54296875" style="20" bestFit="1" customWidth="1"/>
    <col min="8462" max="8462" width="7.453125" style="20" customWidth="1"/>
    <col min="8463" max="8463" width="8.08984375" style="20" customWidth="1"/>
    <col min="8464" max="8464" width="9" style="20" customWidth="1"/>
    <col min="8465" max="8465" width="8.36328125" style="20" customWidth="1"/>
    <col min="8466" max="8704" width="11.08984375" style="20"/>
    <col min="8705" max="8705" width="12.90625" style="20" customWidth="1"/>
    <col min="8706" max="8706" width="7.90625" style="20" customWidth="1"/>
    <col min="8707" max="8707" width="10.90625" style="20" customWidth="1"/>
    <col min="8708" max="8708" width="8" style="20" customWidth="1"/>
    <col min="8709" max="8709" width="8.08984375" style="20" customWidth="1"/>
    <col min="8710" max="8710" width="8.453125" style="20" customWidth="1"/>
    <col min="8711" max="8711" width="7.6328125" style="20" customWidth="1"/>
    <col min="8712" max="8712" width="9.90625" style="20" customWidth="1"/>
    <col min="8713" max="8714" width="8.54296875" style="20" bestFit="1" customWidth="1"/>
    <col min="8715" max="8715" width="8.6328125" style="20" customWidth="1"/>
    <col min="8716" max="8716" width="4.6328125" style="20" customWidth="1"/>
    <col min="8717" max="8717" width="6.54296875" style="20" bestFit="1" customWidth="1"/>
    <col min="8718" max="8718" width="7.453125" style="20" customWidth="1"/>
    <col min="8719" max="8719" width="8.08984375" style="20" customWidth="1"/>
    <col min="8720" max="8720" width="9" style="20" customWidth="1"/>
    <col min="8721" max="8721" width="8.36328125" style="20" customWidth="1"/>
    <col min="8722" max="8960" width="11.08984375" style="20"/>
    <col min="8961" max="8961" width="12.90625" style="20" customWidth="1"/>
    <col min="8962" max="8962" width="7.90625" style="20" customWidth="1"/>
    <col min="8963" max="8963" width="10.90625" style="20" customWidth="1"/>
    <col min="8964" max="8964" width="8" style="20" customWidth="1"/>
    <col min="8965" max="8965" width="8.08984375" style="20" customWidth="1"/>
    <col min="8966" max="8966" width="8.453125" style="20" customWidth="1"/>
    <col min="8967" max="8967" width="7.6328125" style="20" customWidth="1"/>
    <col min="8968" max="8968" width="9.90625" style="20" customWidth="1"/>
    <col min="8969" max="8970" width="8.54296875" style="20" bestFit="1" customWidth="1"/>
    <col min="8971" max="8971" width="8.6328125" style="20" customWidth="1"/>
    <col min="8972" max="8972" width="4.6328125" style="20" customWidth="1"/>
    <col min="8973" max="8973" width="6.54296875" style="20" bestFit="1" customWidth="1"/>
    <col min="8974" max="8974" width="7.453125" style="20" customWidth="1"/>
    <col min="8975" max="8975" width="8.08984375" style="20" customWidth="1"/>
    <col min="8976" max="8976" width="9" style="20" customWidth="1"/>
    <col min="8977" max="8977" width="8.36328125" style="20" customWidth="1"/>
    <col min="8978" max="9216" width="11.08984375" style="20"/>
    <col min="9217" max="9217" width="12.90625" style="20" customWidth="1"/>
    <col min="9218" max="9218" width="7.90625" style="20" customWidth="1"/>
    <col min="9219" max="9219" width="10.90625" style="20" customWidth="1"/>
    <col min="9220" max="9220" width="8" style="20" customWidth="1"/>
    <col min="9221" max="9221" width="8.08984375" style="20" customWidth="1"/>
    <col min="9222" max="9222" width="8.453125" style="20" customWidth="1"/>
    <col min="9223" max="9223" width="7.6328125" style="20" customWidth="1"/>
    <col min="9224" max="9224" width="9.90625" style="20" customWidth="1"/>
    <col min="9225" max="9226" width="8.54296875" style="20" bestFit="1" customWidth="1"/>
    <col min="9227" max="9227" width="8.6328125" style="20" customWidth="1"/>
    <col min="9228" max="9228" width="4.6328125" style="20" customWidth="1"/>
    <col min="9229" max="9229" width="6.54296875" style="20" bestFit="1" customWidth="1"/>
    <col min="9230" max="9230" width="7.453125" style="20" customWidth="1"/>
    <col min="9231" max="9231" width="8.08984375" style="20" customWidth="1"/>
    <col min="9232" max="9232" width="9" style="20" customWidth="1"/>
    <col min="9233" max="9233" width="8.36328125" style="20" customWidth="1"/>
    <col min="9234" max="9472" width="11.08984375" style="20"/>
    <col min="9473" max="9473" width="12.90625" style="20" customWidth="1"/>
    <col min="9474" max="9474" width="7.90625" style="20" customWidth="1"/>
    <col min="9475" max="9475" width="10.90625" style="20" customWidth="1"/>
    <col min="9476" max="9476" width="8" style="20" customWidth="1"/>
    <col min="9477" max="9477" width="8.08984375" style="20" customWidth="1"/>
    <col min="9478" max="9478" width="8.453125" style="20" customWidth="1"/>
    <col min="9479" max="9479" width="7.6328125" style="20" customWidth="1"/>
    <col min="9480" max="9480" width="9.90625" style="20" customWidth="1"/>
    <col min="9481" max="9482" width="8.54296875" style="20" bestFit="1" customWidth="1"/>
    <col min="9483" max="9483" width="8.6328125" style="20" customWidth="1"/>
    <col min="9484" max="9484" width="4.6328125" style="20" customWidth="1"/>
    <col min="9485" max="9485" width="6.54296875" style="20" bestFit="1" customWidth="1"/>
    <col min="9486" max="9486" width="7.453125" style="20" customWidth="1"/>
    <col min="9487" max="9487" width="8.08984375" style="20" customWidth="1"/>
    <col min="9488" max="9488" width="9" style="20" customWidth="1"/>
    <col min="9489" max="9489" width="8.36328125" style="20" customWidth="1"/>
    <col min="9490" max="9728" width="11.08984375" style="20"/>
    <col min="9729" max="9729" width="12.90625" style="20" customWidth="1"/>
    <col min="9730" max="9730" width="7.90625" style="20" customWidth="1"/>
    <col min="9731" max="9731" width="10.90625" style="20" customWidth="1"/>
    <col min="9732" max="9732" width="8" style="20" customWidth="1"/>
    <col min="9733" max="9733" width="8.08984375" style="20" customWidth="1"/>
    <col min="9734" max="9734" width="8.453125" style="20" customWidth="1"/>
    <col min="9735" max="9735" width="7.6328125" style="20" customWidth="1"/>
    <col min="9736" max="9736" width="9.90625" style="20" customWidth="1"/>
    <col min="9737" max="9738" width="8.54296875" style="20" bestFit="1" customWidth="1"/>
    <col min="9739" max="9739" width="8.6328125" style="20" customWidth="1"/>
    <col min="9740" max="9740" width="4.6328125" style="20" customWidth="1"/>
    <col min="9741" max="9741" width="6.54296875" style="20" bestFit="1" customWidth="1"/>
    <col min="9742" max="9742" width="7.453125" style="20" customWidth="1"/>
    <col min="9743" max="9743" width="8.08984375" style="20" customWidth="1"/>
    <col min="9744" max="9744" width="9" style="20" customWidth="1"/>
    <col min="9745" max="9745" width="8.36328125" style="20" customWidth="1"/>
    <col min="9746" max="9984" width="11.08984375" style="20"/>
    <col min="9985" max="9985" width="12.90625" style="20" customWidth="1"/>
    <col min="9986" max="9986" width="7.90625" style="20" customWidth="1"/>
    <col min="9987" max="9987" width="10.90625" style="20" customWidth="1"/>
    <col min="9988" max="9988" width="8" style="20" customWidth="1"/>
    <col min="9989" max="9989" width="8.08984375" style="20" customWidth="1"/>
    <col min="9990" max="9990" width="8.453125" style="20" customWidth="1"/>
    <col min="9991" max="9991" width="7.6328125" style="20" customWidth="1"/>
    <col min="9992" max="9992" width="9.90625" style="20" customWidth="1"/>
    <col min="9993" max="9994" width="8.54296875" style="20" bestFit="1" customWidth="1"/>
    <col min="9995" max="9995" width="8.6328125" style="20" customWidth="1"/>
    <col min="9996" max="9996" width="4.6328125" style="20" customWidth="1"/>
    <col min="9997" max="9997" width="6.54296875" style="20" bestFit="1" customWidth="1"/>
    <col min="9998" max="9998" width="7.453125" style="20" customWidth="1"/>
    <col min="9999" max="9999" width="8.08984375" style="20" customWidth="1"/>
    <col min="10000" max="10000" width="9" style="20" customWidth="1"/>
    <col min="10001" max="10001" width="8.36328125" style="20" customWidth="1"/>
    <col min="10002" max="10240" width="11.08984375" style="20"/>
    <col min="10241" max="10241" width="12.90625" style="20" customWidth="1"/>
    <col min="10242" max="10242" width="7.90625" style="20" customWidth="1"/>
    <col min="10243" max="10243" width="10.90625" style="20" customWidth="1"/>
    <col min="10244" max="10244" width="8" style="20" customWidth="1"/>
    <col min="10245" max="10245" width="8.08984375" style="20" customWidth="1"/>
    <col min="10246" max="10246" width="8.453125" style="20" customWidth="1"/>
    <col min="10247" max="10247" width="7.6328125" style="20" customWidth="1"/>
    <col min="10248" max="10248" width="9.90625" style="20" customWidth="1"/>
    <col min="10249" max="10250" width="8.54296875" style="20" bestFit="1" customWidth="1"/>
    <col min="10251" max="10251" width="8.6328125" style="20" customWidth="1"/>
    <col min="10252" max="10252" width="4.6328125" style="20" customWidth="1"/>
    <col min="10253" max="10253" width="6.54296875" style="20" bestFit="1" customWidth="1"/>
    <col min="10254" max="10254" width="7.453125" style="20" customWidth="1"/>
    <col min="10255" max="10255" width="8.08984375" style="20" customWidth="1"/>
    <col min="10256" max="10256" width="9" style="20" customWidth="1"/>
    <col min="10257" max="10257" width="8.36328125" style="20" customWidth="1"/>
    <col min="10258" max="10496" width="11.08984375" style="20"/>
    <col min="10497" max="10497" width="12.90625" style="20" customWidth="1"/>
    <col min="10498" max="10498" width="7.90625" style="20" customWidth="1"/>
    <col min="10499" max="10499" width="10.90625" style="20" customWidth="1"/>
    <col min="10500" max="10500" width="8" style="20" customWidth="1"/>
    <col min="10501" max="10501" width="8.08984375" style="20" customWidth="1"/>
    <col min="10502" max="10502" width="8.453125" style="20" customWidth="1"/>
    <col min="10503" max="10503" width="7.6328125" style="20" customWidth="1"/>
    <col min="10504" max="10504" width="9.90625" style="20" customWidth="1"/>
    <col min="10505" max="10506" width="8.54296875" style="20" bestFit="1" customWidth="1"/>
    <col min="10507" max="10507" width="8.6328125" style="20" customWidth="1"/>
    <col min="10508" max="10508" width="4.6328125" style="20" customWidth="1"/>
    <col min="10509" max="10509" width="6.54296875" style="20" bestFit="1" customWidth="1"/>
    <col min="10510" max="10510" width="7.453125" style="20" customWidth="1"/>
    <col min="10511" max="10511" width="8.08984375" style="20" customWidth="1"/>
    <col min="10512" max="10512" width="9" style="20" customWidth="1"/>
    <col min="10513" max="10513" width="8.36328125" style="20" customWidth="1"/>
    <col min="10514" max="10752" width="11.08984375" style="20"/>
    <col min="10753" max="10753" width="12.90625" style="20" customWidth="1"/>
    <col min="10754" max="10754" width="7.90625" style="20" customWidth="1"/>
    <col min="10755" max="10755" width="10.90625" style="20" customWidth="1"/>
    <col min="10756" max="10756" width="8" style="20" customWidth="1"/>
    <col min="10757" max="10757" width="8.08984375" style="20" customWidth="1"/>
    <col min="10758" max="10758" width="8.453125" style="20" customWidth="1"/>
    <col min="10759" max="10759" width="7.6328125" style="20" customWidth="1"/>
    <col min="10760" max="10760" width="9.90625" style="20" customWidth="1"/>
    <col min="10761" max="10762" width="8.54296875" style="20" bestFit="1" customWidth="1"/>
    <col min="10763" max="10763" width="8.6328125" style="20" customWidth="1"/>
    <col min="10764" max="10764" width="4.6328125" style="20" customWidth="1"/>
    <col min="10765" max="10765" width="6.54296875" style="20" bestFit="1" customWidth="1"/>
    <col min="10766" max="10766" width="7.453125" style="20" customWidth="1"/>
    <col min="10767" max="10767" width="8.08984375" style="20" customWidth="1"/>
    <col min="10768" max="10768" width="9" style="20" customWidth="1"/>
    <col min="10769" max="10769" width="8.36328125" style="20" customWidth="1"/>
    <col min="10770" max="11008" width="11.08984375" style="20"/>
    <col min="11009" max="11009" width="12.90625" style="20" customWidth="1"/>
    <col min="11010" max="11010" width="7.90625" style="20" customWidth="1"/>
    <col min="11011" max="11011" width="10.90625" style="20" customWidth="1"/>
    <col min="11012" max="11012" width="8" style="20" customWidth="1"/>
    <col min="11013" max="11013" width="8.08984375" style="20" customWidth="1"/>
    <col min="11014" max="11014" width="8.453125" style="20" customWidth="1"/>
    <col min="11015" max="11015" width="7.6328125" style="20" customWidth="1"/>
    <col min="11016" max="11016" width="9.90625" style="20" customWidth="1"/>
    <col min="11017" max="11018" width="8.54296875" style="20" bestFit="1" customWidth="1"/>
    <col min="11019" max="11019" width="8.6328125" style="20" customWidth="1"/>
    <col min="11020" max="11020" width="4.6328125" style="20" customWidth="1"/>
    <col min="11021" max="11021" width="6.54296875" style="20" bestFit="1" customWidth="1"/>
    <col min="11022" max="11022" width="7.453125" style="20" customWidth="1"/>
    <col min="11023" max="11023" width="8.08984375" style="20" customWidth="1"/>
    <col min="11024" max="11024" width="9" style="20" customWidth="1"/>
    <col min="11025" max="11025" width="8.36328125" style="20" customWidth="1"/>
    <col min="11026" max="11264" width="11.08984375" style="20"/>
    <col min="11265" max="11265" width="12.90625" style="20" customWidth="1"/>
    <col min="11266" max="11266" width="7.90625" style="20" customWidth="1"/>
    <col min="11267" max="11267" width="10.90625" style="20" customWidth="1"/>
    <col min="11268" max="11268" width="8" style="20" customWidth="1"/>
    <col min="11269" max="11269" width="8.08984375" style="20" customWidth="1"/>
    <col min="11270" max="11270" width="8.453125" style="20" customWidth="1"/>
    <col min="11271" max="11271" width="7.6328125" style="20" customWidth="1"/>
    <col min="11272" max="11272" width="9.90625" style="20" customWidth="1"/>
    <col min="11273" max="11274" width="8.54296875" style="20" bestFit="1" customWidth="1"/>
    <col min="11275" max="11275" width="8.6328125" style="20" customWidth="1"/>
    <col min="11276" max="11276" width="4.6328125" style="20" customWidth="1"/>
    <col min="11277" max="11277" width="6.54296875" style="20" bestFit="1" customWidth="1"/>
    <col min="11278" max="11278" width="7.453125" style="20" customWidth="1"/>
    <col min="11279" max="11279" width="8.08984375" style="20" customWidth="1"/>
    <col min="11280" max="11280" width="9" style="20" customWidth="1"/>
    <col min="11281" max="11281" width="8.36328125" style="20" customWidth="1"/>
    <col min="11282" max="11520" width="11.08984375" style="20"/>
    <col min="11521" max="11521" width="12.90625" style="20" customWidth="1"/>
    <col min="11522" max="11522" width="7.90625" style="20" customWidth="1"/>
    <col min="11523" max="11523" width="10.90625" style="20" customWidth="1"/>
    <col min="11524" max="11524" width="8" style="20" customWidth="1"/>
    <col min="11525" max="11525" width="8.08984375" style="20" customWidth="1"/>
    <col min="11526" max="11526" width="8.453125" style="20" customWidth="1"/>
    <col min="11527" max="11527" width="7.6328125" style="20" customWidth="1"/>
    <col min="11528" max="11528" width="9.90625" style="20" customWidth="1"/>
    <col min="11529" max="11530" width="8.54296875" style="20" bestFit="1" customWidth="1"/>
    <col min="11531" max="11531" width="8.6328125" style="20" customWidth="1"/>
    <col min="11532" max="11532" width="4.6328125" style="20" customWidth="1"/>
    <col min="11533" max="11533" width="6.54296875" style="20" bestFit="1" customWidth="1"/>
    <col min="11534" max="11534" width="7.453125" style="20" customWidth="1"/>
    <col min="11535" max="11535" width="8.08984375" style="20" customWidth="1"/>
    <col min="11536" max="11536" width="9" style="20" customWidth="1"/>
    <col min="11537" max="11537" width="8.36328125" style="20" customWidth="1"/>
    <col min="11538" max="11776" width="11.08984375" style="20"/>
    <col min="11777" max="11777" width="12.90625" style="20" customWidth="1"/>
    <col min="11778" max="11778" width="7.90625" style="20" customWidth="1"/>
    <col min="11779" max="11779" width="10.90625" style="20" customWidth="1"/>
    <col min="11780" max="11780" width="8" style="20" customWidth="1"/>
    <col min="11781" max="11781" width="8.08984375" style="20" customWidth="1"/>
    <col min="11782" max="11782" width="8.453125" style="20" customWidth="1"/>
    <col min="11783" max="11783" width="7.6328125" style="20" customWidth="1"/>
    <col min="11784" max="11784" width="9.90625" style="20" customWidth="1"/>
    <col min="11785" max="11786" width="8.54296875" style="20" bestFit="1" customWidth="1"/>
    <col min="11787" max="11787" width="8.6328125" style="20" customWidth="1"/>
    <col min="11788" max="11788" width="4.6328125" style="20" customWidth="1"/>
    <col min="11789" max="11789" width="6.54296875" style="20" bestFit="1" customWidth="1"/>
    <col min="11790" max="11790" width="7.453125" style="20" customWidth="1"/>
    <col min="11791" max="11791" width="8.08984375" style="20" customWidth="1"/>
    <col min="11792" max="11792" width="9" style="20" customWidth="1"/>
    <col min="11793" max="11793" width="8.36328125" style="20" customWidth="1"/>
    <col min="11794" max="12032" width="11.08984375" style="20"/>
    <col min="12033" max="12033" width="12.90625" style="20" customWidth="1"/>
    <col min="12034" max="12034" width="7.90625" style="20" customWidth="1"/>
    <col min="12035" max="12035" width="10.90625" style="20" customWidth="1"/>
    <col min="12036" max="12036" width="8" style="20" customWidth="1"/>
    <col min="12037" max="12037" width="8.08984375" style="20" customWidth="1"/>
    <col min="12038" max="12038" width="8.453125" style="20" customWidth="1"/>
    <col min="12039" max="12039" width="7.6328125" style="20" customWidth="1"/>
    <col min="12040" max="12040" width="9.90625" style="20" customWidth="1"/>
    <col min="12041" max="12042" width="8.54296875" style="20" bestFit="1" customWidth="1"/>
    <col min="12043" max="12043" width="8.6328125" style="20" customWidth="1"/>
    <col min="12044" max="12044" width="4.6328125" style="20" customWidth="1"/>
    <col min="12045" max="12045" width="6.54296875" style="20" bestFit="1" customWidth="1"/>
    <col min="12046" max="12046" width="7.453125" style="20" customWidth="1"/>
    <col min="12047" max="12047" width="8.08984375" style="20" customWidth="1"/>
    <col min="12048" max="12048" width="9" style="20" customWidth="1"/>
    <col min="12049" max="12049" width="8.36328125" style="20" customWidth="1"/>
    <col min="12050" max="12288" width="11.08984375" style="20"/>
    <col min="12289" max="12289" width="12.90625" style="20" customWidth="1"/>
    <col min="12290" max="12290" width="7.90625" style="20" customWidth="1"/>
    <col min="12291" max="12291" width="10.90625" style="20" customWidth="1"/>
    <col min="12292" max="12292" width="8" style="20" customWidth="1"/>
    <col min="12293" max="12293" width="8.08984375" style="20" customWidth="1"/>
    <col min="12294" max="12294" width="8.453125" style="20" customWidth="1"/>
    <col min="12295" max="12295" width="7.6328125" style="20" customWidth="1"/>
    <col min="12296" max="12296" width="9.90625" style="20" customWidth="1"/>
    <col min="12297" max="12298" width="8.54296875" style="20" bestFit="1" customWidth="1"/>
    <col min="12299" max="12299" width="8.6328125" style="20" customWidth="1"/>
    <col min="12300" max="12300" width="4.6328125" style="20" customWidth="1"/>
    <col min="12301" max="12301" width="6.54296875" style="20" bestFit="1" customWidth="1"/>
    <col min="12302" max="12302" width="7.453125" style="20" customWidth="1"/>
    <col min="12303" max="12303" width="8.08984375" style="20" customWidth="1"/>
    <col min="12304" max="12304" width="9" style="20" customWidth="1"/>
    <col min="12305" max="12305" width="8.36328125" style="20" customWidth="1"/>
    <col min="12306" max="12544" width="11.08984375" style="20"/>
    <col min="12545" max="12545" width="12.90625" style="20" customWidth="1"/>
    <col min="12546" max="12546" width="7.90625" style="20" customWidth="1"/>
    <col min="12547" max="12547" width="10.90625" style="20" customWidth="1"/>
    <col min="12548" max="12548" width="8" style="20" customWidth="1"/>
    <col min="12549" max="12549" width="8.08984375" style="20" customWidth="1"/>
    <col min="12550" max="12550" width="8.453125" style="20" customWidth="1"/>
    <col min="12551" max="12551" width="7.6328125" style="20" customWidth="1"/>
    <col min="12552" max="12552" width="9.90625" style="20" customWidth="1"/>
    <col min="12553" max="12554" width="8.54296875" style="20" bestFit="1" customWidth="1"/>
    <col min="12555" max="12555" width="8.6328125" style="20" customWidth="1"/>
    <col min="12556" max="12556" width="4.6328125" style="20" customWidth="1"/>
    <col min="12557" max="12557" width="6.54296875" style="20" bestFit="1" customWidth="1"/>
    <col min="12558" max="12558" width="7.453125" style="20" customWidth="1"/>
    <col min="12559" max="12559" width="8.08984375" style="20" customWidth="1"/>
    <col min="12560" max="12560" width="9" style="20" customWidth="1"/>
    <col min="12561" max="12561" width="8.36328125" style="20" customWidth="1"/>
    <col min="12562" max="12800" width="11.08984375" style="20"/>
    <col min="12801" max="12801" width="12.90625" style="20" customWidth="1"/>
    <col min="12802" max="12802" width="7.90625" style="20" customWidth="1"/>
    <col min="12803" max="12803" width="10.90625" style="20" customWidth="1"/>
    <col min="12804" max="12804" width="8" style="20" customWidth="1"/>
    <col min="12805" max="12805" width="8.08984375" style="20" customWidth="1"/>
    <col min="12806" max="12806" width="8.453125" style="20" customWidth="1"/>
    <col min="12807" max="12807" width="7.6328125" style="20" customWidth="1"/>
    <col min="12808" max="12808" width="9.90625" style="20" customWidth="1"/>
    <col min="12809" max="12810" width="8.54296875" style="20" bestFit="1" customWidth="1"/>
    <col min="12811" max="12811" width="8.6328125" style="20" customWidth="1"/>
    <col min="12812" max="12812" width="4.6328125" style="20" customWidth="1"/>
    <col min="12813" max="12813" width="6.54296875" style="20" bestFit="1" customWidth="1"/>
    <col min="12814" max="12814" width="7.453125" style="20" customWidth="1"/>
    <col min="12815" max="12815" width="8.08984375" style="20" customWidth="1"/>
    <col min="12816" max="12816" width="9" style="20" customWidth="1"/>
    <col min="12817" max="12817" width="8.36328125" style="20" customWidth="1"/>
    <col min="12818" max="13056" width="11.08984375" style="20"/>
    <col min="13057" max="13057" width="12.90625" style="20" customWidth="1"/>
    <col min="13058" max="13058" width="7.90625" style="20" customWidth="1"/>
    <col min="13059" max="13059" width="10.90625" style="20" customWidth="1"/>
    <col min="13060" max="13060" width="8" style="20" customWidth="1"/>
    <col min="13061" max="13061" width="8.08984375" style="20" customWidth="1"/>
    <col min="13062" max="13062" width="8.453125" style="20" customWidth="1"/>
    <col min="13063" max="13063" width="7.6328125" style="20" customWidth="1"/>
    <col min="13064" max="13064" width="9.90625" style="20" customWidth="1"/>
    <col min="13065" max="13066" width="8.54296875" style="20" bestFit="1" customWidth="1"/>
    <col min="13067" max="13067" width="8.6328125" style="20" customWidth="1"/>
    <col min="13068" max="13068" width="4.6328125" style="20" customWidth="1"/>
    <col min="13069" max="13069" width="6.54296875" style="20" bestFit="1" customWidth="1"/>
    <col min="13070" max="13070" width="7.453125" style="20" customWidth="1"/>
    <col min="13071" max="13071" width="8.08984375" style="20" customWidth="1"/>
    <col min="13072" max="13072" width="9" style="20" customWidth="1"/>
    <col min="13073" max="13073" width="8.36328125" style="20" customWidth="1"/>
    <col min="13074" max="13312" width="11.08984375" style="20"/>
    <col min="13313" max="13313" width="12.90625" style="20" customWidth="1"/>
    <col min="13314" max="13314" width="7.90625" style="20" customWidth="1"/>
    <col min="13315" max="13315" width="10.90625" style="20" customWidth="1"/>
    <col min="13316" max="13316" width="8" style="20" customWidth="1"/>
    <col min="13317" max="13317" width="8.08984375" style="20" customWidth="1"/>
    <col min="13318" max="13318" width="8.453125" style="20" customWidth="1"/>
    <col min="13319" max="13319" width="7.6328125" style="20" customWidth="1"/>
    <col min="13320" max="13320" width="9.90625" style="20" customWidth="1"/>
    <col min="13321" max="13322" width="8.54296875" style="20" bestFit="1" customWidth="1"/>
    <col min="13323" max="13323" width="8.6328125" style="20" customWidth="1"/>
    <col min="13324" max="13324" width="4.6328125" style="20" customWidth="1"/>
    <col min="13325" max="13325" width="6.54296875" style="20" bestFit="1" customWidth="1"/>
    <col min="13326" max="13326" width="7.453125" style="20" customWidth="1"/>
    <col min="13327" max="13327" width="8.08984375" style="20" customWidth="1"/>
    <col min="13328" max="13328" width="9" style="20" customWidth="1"/>
    <col min="13329" max="13329" width="8.36328125" style="20" customWidth="1"/>
    <col min="13330" max="13568" width="11.08984375" style="20"/>
    <col min="13569" max="13569" width="12.90625" style="20" customWidth="1"/>
    <col min="13570" max="13570" width="7.90625" style="20" customWidth="1"/>
    <col min="13571" max="13571" width="10.90625" style="20" customWidth="1"/>
    <col min="13572" max="13572" width="8" style="20" customWidth="1"/>
    <col min="13573" max="13573" width="8.08984375" style="20" customWidth="1"/>
    <col min="13574" max="13574" width="8.453125" style="20" customWidth="1"/>
    <col min="13575" max="13575" width="7.6328125" style="20" customWidth="1"/>
    <col min="13576" max="13576" width="9.90625" style="20" customWidth="1"/>
    <col min="13577" max="13578" width="8.54296875" style="20" bestFit="1" customWidth="1"/>
    <col min="13579" max="13579" width="8.6328125" style="20" customWidth="1"/>
    <col min="13580" max="13580" width="4.6328125" style="20" customWidth="1"/>
    <col min="13581" max="13581" width="6.54296875" style="20" bestFit="1" customWidth="1"/>
    <col min="13582" max="13582" width="7.453125" style="20" customWidth="1"/>
    <col min="13583" max="13583" width="8.08984375" style="20" customWidth="1"/>
    <col min="13584" max="13584" width="9" style="20" customWidth="1"/>
    <col min="13585" max="13585" width="8.36328125" style="20" customWidth="1"/>
    <col min="13586" max="13824" width="11.08984375" style="20"/>
    <col min="13825" max="13825" width="12.90625" style="20" customWidth="1"/>
    <col min="13826" max="13826" width="7.90625" style="20" customWidth="1"/>
    <col min="13827" max="13827" width="10.90625" style="20" customWidth="1"/>
    <col min="13828" max="13828" width="8" style="20" customWidth="1"/>
    <col min="13829" max="13829" width="8.08984375" style="20" customWidth="1"/>
    <col min="13830" max="13830" width="8.453125" style="20" customWidth="1"/>
    <col min="13831" max="13831" width="7.6328125" style="20" customWidth="1"/>
    <col min="13832" max="13832" width="9.90625" style="20" customWidth="1"/>
    <col min="13833" max="13834" width="8.54296875" style="20" bestFit="1" customWidth="1"/>
    <col min="13835" max="13835" width="8.6328125" style="20" customWidth="1"/>
    <col min="13836" max="13836" width="4.6328125" style="20" customWidth="1"/>
    <col min="13837" max="13837" width="6.54296875" style="20" bestFit="1" customWidth="1"/>
    <col min="13838" max="13838" width="7.453125" style="20" customWidth="1"/>
    <col min="13839" max="13839" width="8.08984375" style="20" customWidth="1"/>
    <col min="13840" max="13840" width="9" style="20" customWidth="1"/>
    <col min="13841" max="13841" width="8.36328125" style="20" customWidth="1"/>
    <col min="13842" max="14080" width="11.08984375" style="20"/>
    <col min="14081" max="14081" width="12.90625" style="20" customWidth="1"/>
    <col min="14082" max="14082" width="7.90625" style="20" customWidth="1"/>
    <col min="14083" max="14083" width="10.90625" style="20" customWidth="1"/>
    <col min="14084" max="14084" width="8" style="20" customWidth="1"/>
    <col min="14085" max="14085" width="8.08984375" style="20" customWidth="1"/>
    <col min="14086" max="14086" width="8.453125" style="20" customWidth="1"/>
    <col min="14087" max="14087" width="7.6328125" style="20" customWidth="1"/>
    <col min="14088" max="14088" width="9.90625" style="20" customWidth="1"/>
    <col min="14089" max="14090" width="8.54296875" style="20" bestFit="1" customWidth="1"/>
    <col min="14091" max="14091" width="8.6328125" style="20" customWidth="1"/>
    <col min="14092" max="14092" width="4.6328125" style="20" customWidth="1"/>
    <col min="14093" max="14093" width="6.54296875" style="20" bestFit="1" customWidth="1"/>
    <col min="14094" max="14094" width="7.453125" style="20" customWidth="1"/>
    <col min="14095" max="14095" width="8.08984375" style="20" customWidth="1"/>
    <col min="14096" max="14096" width="9" style="20" customWidth="1"/>
    <col min="14097" max="14097" width="8.36328125" style="20" customWidth="1"/>
    <col min="14098" max="14336" width="11.08984375" style="20"/>
    <col min="14337" max="14337" width="12.90625" style="20" customWidth="1"/>
    <col min="14338" max="14338" width="7.90625" style="20" customWidth="1"/>
    <col min="14339" max="14339" width="10.90625" style="20" customWidth="1"/>
    <col min="14340" max="14340" width="8" style="20" customWidth="1"/>
    <col min="14341" max="14341" width="8.08984375" style="20" customWidth="1"/>
    <col min="14342" max="14342" width="8.453125" style="20" customWidth="1"/>
    <col min="14343" max="14343" width="7.6328125" style="20" customWidth="1"/>
    <col min="14344" max="14344" width="9.90625" style="20" customWidth="1"/>
    <col min="14345" max="14346" width="8.54296875" style="20" bestFit="1" customWidth="1"/>
    <col min="14347" max="14347" width="8.6328125" style="20" customWidth="1"/>
    <col min="14348" max="14348" width="4.6328125" style="20" customWidth="1"/>
    <col min="14349" max="14349" width="6.54296875" style="20" bestFit="1" customWidth="1"/>
    <col min="14350" max="14350" width="7.453125" style="20" customWidth="1"/>
    <col min="14351" max="14351" width="8.08984375" style="20" customWidth="1"/>
    <col min="14352" max="14352" width="9" style="20" customWidth="1"/>
    <col min="14353" max="14353" width="8.36328125" style="20" customWidth="1"/>
    <col min="14354" max="14592" width="11.08984375" style="20"/>
    <col min="14593" max="14593" width="12.90625" style="20" customWidth="1"/>
    <col min="14594" max="14594" width="7.90625" style="20" customWidth="1"/>
    <col min="14595" max="14595" width="10.90625" style="20" customWidth="1"/>
    <col min="14596" max="14596" width="8" style="20" customWidth="1"/>
    <col min="14597" max="14597" width="8.08984375" style="20" customWidth="1"/>
    <col min="14598" max="14598" width="8.453125" style="20" customWidth="1"/>
    <col min="14599" max="14599" width="7.6328125" style="20" customWidth="1"/>
    <col min="14600" max="14600" width="9.90625" style="20" customWidth="1"/>
    <col min="14601" max="14602" width="8.54296875" style="20" bestFit="1" customWidth="1"/>
    <col min="14603" max="14603" width="8.6328125" style="20" customWidth="1"/>
    <col min="14604" max="14604" width="4.6328125" style="20" customWidth="1"/>
    <col min="14605" max="14605" width="6.54296875" style="20" bestFit="1" customWidth="1"/>
    <col min="14606" max="14606" width="7.453125" style="20" customWidth="1"/>
    <col min="14607" max="14607" width="8.08984375" style="20" customWidth="1"/>
    <col min="14608" max="14608" width="9" style="20" customWidth="1"/>
    <col min="14609" max="14609" width="8.36328125" style="20" customWidth="1"/>
    <col min="14610" max="14848" width="11.08984375" style="20"/>
    <col min="14849" max="14849" width="12.90625" style="20" customWidth="1"/>
    <col min="14850" max="14850" width="7.90625" style="20" customWidth="1"/>
    <col min="14851" max="14851" width="10.90625" style="20" customWidth="1"/>
    <col min="14852" max="14852" width="8" style="20" customWidth="1"/>
    <col min="14853" max="14853" width="8.08984375" style="20" customWidth="1"/>
    <col min="14854" max="14854" width="8.453125" style="20" customWidth="1"/>
    <col min="14855" max="14855" width="7.6328125" style="20" customWidth="1"/>
    <col min="14856" max="14856" width="9.90625" style="20" customWidth="1"/>
    <col min="14857" max="14858" width="8.54296875" style="20" bestFit="1" customWidth="1"/>
    <col min="14859" max="14859" width="8.6328125" style="20" customWidth="1"/>
    <col min="14860" max="14860" width="4.6328125" style="20" customWidth="1"/>
    <col min="14861" max="14861" width="6.54296875" style="20" bestFit="1" customWidth="1"/>
    <col min="14862" max="14862" width="7.453125" style="20" customWidth="1"/>
    <col min="14863" max="14863" width="8.08984375" style="20" customWidth="1"/>
    <col min="14864" max="14864" width="9" style="20" customWidth="1"/>
    <col min="14865" max="14865" width="8.36328125" style="20" customWidth="1"/>
    <col min="14866" max="15104" width="11.08984375" style="20"/>
    <col min="15105" max="15105" width="12.90625" style="20" customWidth="1"/>
    <col min="15106" max="15106" width="7.90625" style="20" customWidth="1"/>
    <col min="15107" max="15107" width="10.90625" style="20" customWidth="1"/>
    <col min="15108" max="15108" width="8" style="20" customWidth="1"/>
    <col min="15109" max="15109" width="8.08984375" style="20" customWidth="1"/>
    <col min="15110" max="15110" width="8.453125" style="20" customWidth="1"/>
    <col min="15111" max="15111" width="7.6328125" style="20" customWidth="1"/>
    <col min="15112" max="15112" width="9.90625" style="20" customWidth="1"/>
    <col min="15113" max="15114" width="8.54296875" style="20" bestFit="1" customWidth="1"/>
    <col min="15115" max="15115" width="8.6328125" style="20" customWidth="1"/>
    <col min="15116" max="15116" width="4.6328125" style="20" customWidth="1"/>
    <col min="15117" max="15117" width="6.54296875" style="20" bestFit="1" customWidth="1"/>
    <col min="15118" max="15118" width="7.453125" style="20" customWidth="1"/>
    <col min="15119" max="15119" width="8.08984375" style="20" customWidth="1"/>
    <col min="15120" max="15120" width="9" style="20" customWidth="1"/>
    <col min="15121" max="15121" width="8.36328125" style="20" customWidth="1"/>
    <col min="15122" max="15360" width="11.08984375" style="20"/>
    <col min="15361" max="15361" width="12.90625" style="20" customWidth="1"/>
    <col min="15362" max="15362" width="7.90625" style="20" customWidth="1"/>
    <col min="15363" max="15363" width="10.90625" style="20" customWidth="1"/>
    <col min="15364" max="15364" width="8" style="20" customWidth="1"/>
    <col min="15365" max="15365" width="8.08984375" style="20" customWidth="1"/>
    <col min="15366" max="15366" width="8.453125" style="20" customWidth="1"/>
    <col min="15367" max="15367" width="7.6328125" style="20" customWidth="1"/>
    <col min="15368" max="15368" width="9.90625" style="20" customWidth="1"/>
    <col min="15369" max="15370" width="8.54296875" style="20" bestFit="1" customWidth="1"/>
    <col min="15371" max="15371" width="8.6328125" style="20" customWidth="1"/>
    <col min="15372" max="15372" width="4.6328125" style="20" customWidth="1"/>
    <col min="15373" max="15373" width="6.54296875" style="20" bestFit="1" customWidth="1"/>
    <col min="15374" max="15374" width="7.453125" style="20" customWidth="1"/>
    <col min="15375" max="15375" width="8.08984375" style="20" customWidth="1"/>
    <col min="15376" max="15376" width="9" style="20" customWidth="1"/>
    <col min="15377" max="15377" width="8.36328125" style="20" customWidth="1"/>
    <col min="15378" max="15616" width="11.08984375" style="20"/>
    <col min="15617" max="15617" width="12.90625" style="20" customWidth="1"/>
    <col min="15618" max="15618" width="7.90625" style="20" customWidth="1"/>
    <col min="15619" max="15619" width="10.90625" style="20" customWidth="1"/>
    <col min="15620" max="15620" width="8" style="20" customWidth="1"/>
    <col min="15621" max="15621" width="8.08984375" style="20" customWidth="1"/>
    <col min="15622" max="15622" width="8.453125" style="20" customWidth="1"/>
    <col min="15623" max="15623" width="7.6328125" style="20" customWidth="1"/>
    <col min="15624" max="15624" width="9.90625" style="20" customWidth="1"/>
    <col min="15625" max="15626" width="8.54296875" style="20" bestFit="1" customWidth="1"/>
    <col min="15627" max="15627" width="8.6328125" style="20" customWidth="1"/>
    <col min="15628" max="15628" width="4.6328125" style="20" customWidth="1"/>
    <col min="15629" max="15629" width="6.54296875" style="20" bestFit="1" customWidth="1"/>
    <col min="15630" max="15630" width="7.453125" style="20" customWidth="1"/>
    <col min="15631" max="15631" width="8.08984375" style="20" customWidth="1"/>
    <col min="15632" max="15632" width="9" style="20" customWidth="1"/>
    <col min="15633" max="15633" width="8.36328125" style="20" customWidth="1"/>
    <col min="15634" max="15872" width="11.08984375" style="20"/>
    <col min="15873" max="15873" width="12.90625" style="20" customWidth="1"/>
    <col min="15874" max="15874" width="7.90625" style="20" customWidth="1"/>
    <col min="15875" max="15875" width="10.90625" style="20" customWidth="1"/>
    <col min="15876" max="15876" width="8" style="20" customWidth="1"/>
    <col min="15877" max="15877" width="8.08984375" style="20" customWidth="1"/>
    <col min="15878" max="15878" width="8.453125" style="20" customWidth="1"/>
    <col min="15879" max="15879" width="7.6328125" style="20" customWidth="1"/>
    <col min="15880" max="15880" width="9.90625" style="20" customWidth="1"/>
    <col min="15881" max="15882" width="8.54296875" style="20" bestFit="1" customWidth="1"/>
    <col min="15883" max="15883" width="8.6328125" style="20" customWidth="1"/>
    <col min="15884" max="15884" width="4.6328125" style="20" customWidth="1"/>
    <col min="15885" max="15885" width="6.54296875" style="20" bestFit="1" customWidth="1"/>
    <col min="15886" max="15886" width="7.453125" style="20" customWidth="1"/>
    <col min="15887" max="15887" width="8.08984375" style="20" customWidth="1"/>
    <col min="15888" max="15888" width="9" style="20" customWidth="1"/>
    <col min="15889" max="15889" width="8.36328125" style="20" customWidth="1"/>
    <col min="15890" max="16128" width="11.08984375" style="20"/>
    <col min="16129" max="16129" width="12.90625" style="20" customWidth="1"/>
    <col min="16130" max="16130" width="7.90625" style="20" customWidth="1"/>
    <col min="16131" max="16131" width="10.90625" style="20" customWidth="1"/>
    <col min="16132" max="16132" width="8" style="20" customWidth="1"/>
    <col min="16133" max="16133" width="8.08984375" style="20" customWidth="1"/>
    <col min="16134" max="16134" width="8.453125" style="20" customWidth="1"/>
    <col min="16135" max="16135" width="7.6328125" style="20" customWidth="1"/>
    <col min="16136" max="16136" width="9.90625" style="20" customWidth="1"/>
    <col min="16137" max="16138" width="8.54296875" style="20" bestFit="1" customWidth="1"/>
    <col min="16139" max="16139" width="8.6328125" style="20" customWidth="1"/>
    <col min="16140" max="16140" width="4.6328125" style="20" customWidth="1"/>
    <col min="16141" max="16141" width="6.54296875" style="20" bestFit="1" customWidth="1"/>
    <col min="16142" max="16142" width="7.453125" style="20" customWidth="1"/>
    <col min="16143" max="16143" width="8.08984375" style="20" customWidth="1"/>
    <col min="16144" max="16144" width="9" style="20" customWidth="1"/>
    <col min="16145" max="16145" width="8.36328125" style="20" customWidth="1"/>
    <col min="16146" max="16384" width="11.08984375" style="20"/>
  </cols>
  <sheetData>
    <row r="1" spans="1:16" s="2" customFormat="1" x14ac:dyDescent="0.35">
      <c r="A1" s="1" t="s">
        <v>79</v>
      </c>
      <c r="F1" s="2" t="s">
        <v>23</v>
      </c>
      <c r="H1" s="3" t="s">
        <v>24</v>
      </c>
      <c r="I1" s="4"/>
      <c r="J1" s="3"/>
      <c r="K1" s="3"/>
      <c r="L1" s="3"/>
      <c r="N1" s="2" t="s">
        <v>78</v>
      </c>
    </row>
    <row r="2" spans="1:16" s="2" customFormat="1" x14ac:dyDescent="0.35">
      <c r="A2" s="1"/>
      <c r="H2" s="45"/>
      <c r="I2" s="46"/>
      <c r="J2" s="45"/>
      <c r="K2" s="45"/>
      <c r="L2" s="45"/>
    </row>
    <row r="3" spans="1:16" s="6" customFormat="1" ht="10.5" x14ac:dyDescent="0.35">
      <c r="A3" s="5" t="s">
        <v>25</v>
      </c>
      <c r="P3" s="6" t="s">
        <v>80</v>
      </c>
    </row>
    <row r="4" spans="1:16" s="6" customFormat="1" ht="10.5" x14ac:dyDescent="0.35">
      <c r="A4" s="5" t="s">
        <v>82</v>
      </c>
    </row>
    <row r="5" spans="1:16" s="6" customFormat="1" ht="10.5" x14ac:dyDescent="0.35">
      <c r="A5" s="5" t="s">
        <v>83</v>
      </c>
    </row>
    <row r="6" spans="1:16" s="6" customFormat="1" ht="10.5" x14ac:dyDescent="0.35">
      <c r="A6" s="5" t="s">
        <v>84</v>
      </c>
    </row>
    <row r="7" spans="1:16" s="6" customFormat="1" ht="10.5" x14ac:dyDescent="0.35">
      <c r="A7" s="5" t="s">
        <v>85</v>
      </c>
    </row>
    <row r="8" spans="1:16" s="6" customFormat="1" ht="10.5" x14ac:dyDescent="0.35">
      <c r="A8" s="5" t="s">
        <v>86</v>
      </c>
    </row>
    <row r="9" spans="1:16" s="6" customFormat="1" ht="10.5" x14ac:dyDescent="0.35">
      <c r="A9" s="5" t="s">
        <v>87</v>
      </c>
    </row>
    <row r="10" spans="1:16" s="6" customFormat="1" ht="10.5" x14ac:dyDescent="0.35">
      <c r="A10" s="5" t="s">
        <v>88</v>
      </c>
    </row>
    <row r="11" spans="1:16" s="6" customFormat="1" ht="10.5" x14ac:dyDescent="0.35">
      <c r="A11" s="5" t="s">
        <v>89</v>
      </c>
    </row>
    <row r="12" spans="1:16" s="6" customFormat="1" ht="10.5" x14ac:dyDescent="0.35">
      <c r="A12" s="5" t="s">
        <v>90</v>
      </c>
    </row>
    <row r="13" spans="1:16" s="6" customFormat="1" ht="10.5" x14ac:dyDescent="0.35">
      <c r="A13" s="5" t="s">
        <v>91</v>
      </c>
    </row>
    <row r="14" spans="1:16" s="6" customFormat="1" ht="10.5" x14ac:dyDescent="0.35">
      <c r="A14" s="5" t="s">
        <v>92</v>
      </c>
    </row>
    <row r="15" spans="1:16" s="6" customFormat="1" ht="10.5" x14ac:dyDescent="0.35">
      <c r="A15" s="5" t="s">
        <v>93</v>
      </c>
    </row>
    <row r="16" spans="1:16" s="6" customFormat="1" ht="10.5" x14ac:dyDescent="0.35">
      <c r="A16" s="5" t="s">
        <v>94</v>
      </c>
    </row>
    <row r="17" spans="1:20" s="6" customFormat="1" ht="10.5" x14ac:dyDescent="0.35">
      <c r="A17" s="5" t="s">
        <v>81</v>
      </c>
    </row>
    <row r="18" spans="1:20" s="2" customFormat="1" x14ac:dyDescent="0.35">
      <c r="A18" s="7"/>
      <c r="B18" s="8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20" s="2" customFormat="1" x14ac:dyDescent="0.35">
      <c r="A19" s="6"/>
      <c r="B19" s="9">
        <v>2022</v>
      </c>
      <c r="C19" s="10" t="s">
        <v>26</v>
      </c>
      <c r="D19" s="11" t="s">
        <v>27</v>
      </c>
      <c r="E19" s="12"/>
      <c r="F19" s="12"/>
      <c r="G19" s="12"/>
      <c r="H19" s="12"/>
      <c r="I19" s="12"/>
      <c r="J19" s="12"/>
      <c r="K19" s="13"/>
      <c r="L19" s="6"/>
      <c r="M19" s="11" t="s">
        <v>28</v>
      </c>
      <c r="N19" s="12"/>
      <c r="O19" s="12"/>
      <c r="P19" s="12"/>
      <c r="Q19" s="13"/>
    </row>
    <row r="20" spans="1:20" s="2" customFormat="1" x14ac:dyDescent="0.35">
      <c r="A20" s="14"/>
      <c r="B20" s="10" t="s">
        <v>29</v>
      </c>
      <c r="C20" s="10" t="s">
        <v>29</v>
      </c>
      <c r="D20" s="10" t="s">
        <v>30</v>
      </c>
      <c r="E20" s="10" t="s">
        <v>31</v>
      </c>
      <c r="F20" s="10" t="s">
        <v>32</v>
      </c>
      <c r="G20" s="10" t="s">
        <v>33</v>
      </c>
      <c r="H20" s="10" t="s">
        <v>34</v>
      </c>
      <c r="I20" s="10" t="s">
        <v>35</v>
      </c>
      <c r="J20" s="10" t="s">
        <v>36</v>
      </c>
      <c r="K20" s="10" t="s">
        <v>37</v>
      </c>
      <c r="L20" s="14"/>
      <c r="M20" s="14"/>
      <c r="N20" s="10" t="s">
        <v>30</v>
      </c>
      <c r="O20" s="10" t="s">
        <v>31</v>
      </c>
      <c r="P20" s="10" t="s">
        <v>32</v>
      </c>
      <c r="Q20" s="10" t="s">
        <v>33</v>
      </c>
    </row>
    <row r="21" spans="1:20" s="2" customFormat="1" x14ac:dyDescent="0.35">
      <c r="A21" s="10" t="s">
        <v>38</v>
      </c>
      <c r="B21" s="10" t="s">
        <v>39</v>
      </c>
      <c r="C21" s="10" t="s">
        <v>39</v>
      </c>
      <c r="D21" s="10" t="s">
        <v>40</v>
      </c>
      <c r="E21" s="10" t="s">
        <v>40</v>
      </c>
      <c r="F21" s="10" t="s">
        <v>40</v>
      </c>
      <c r="G21" s="10" t="s">
        <v>40</v>
      </c>
      <c r="H21" s="10" t="s">
        <v>40</v>
      </c>
      <c r="I21" s="10" t="s">
        <v>40</v>
      </c>
      <c r="J21" s="10" t="s">
        <v>40</v>
      </c>
      <c r="K21" s="10" t="s">
        <v>40</v>
      </c>
      <c r="L21" s="14"/>
      <c r="M21" s="10" t="s">
        <v>41</v>
      </c>
      <c r="N21" s="10" t="s">
        <v>42</v>
      </c>
      <c r="O21" s="10" t="s">
        <v>42</v>
      </c>
      <c r="P21" s="10" t="s">
        <v>42</v>
      </c>
      <c r="Q21" s="10" t="s">
        <v>42</v>
      </c>
    </row>
    <row r="22" spans="1:20" x14ac:dyDescent="0.25">
      <c r="A22" s="15" t="s">
        <v>43</v>
      </c>
      <c r="B22" s="16">
        <v>93900</v>
      </c>
      <c r="C22" s="17" t="s">
        <v>44</v>
      </c>
      <c r="D22" s="16">
        <v>19700</v>
      </c>
      <c r="E22" s="16">
        <v>22500</v>
      </c>
      <c r="F22" s="16">
        <v>25300</v>
      </c>
      <c r="G22" s="16">
        <v>28100</v>
      </c>
      <c r="H22" s="16">
        <v>32470</v>
      </c>
      <c r="I22" s="16">
        <v>37190</v>
      </c>
      <c r="J22" s="16">
        <v>41910</v>
      </c>
      <c r="K22" s="16">
        <v>46630</v>
      </c>
      <c r="L22" s="18"/>
      <c r="M22" s="19">
        <f t="shared" ref="M22:M30" si="0">ROUNDDOWN(D22*0.3/12,0)</f>
        <v>492</v>
      </c>
      <c r="N22" s="19">
        <f t="shared" ref="N22:N30" si="1">ROUNDDOWN((AVERAGEA(D22:E22)*0.3)/12,0)</f>
        <v>527</v>
      </c>
      <c r="O22" s="19">
        <f t="shared" ref="O22:O30" si="2">ROUNDDOWN(F22*0.3/12,0)</f>
        <v>632</v>
      </c>
      <c r="P22" s="19">
        <f t="shared" ref="P22:P30" si="3">ROUNDDOWN((AVERAGEA(G22:H22)*0.3)/12,0)</f>
        <v>757</v>
      </c>
      <c r="Q22" s="19">
        <f t="shared" ref="Q22:Q30" si="4">ROUNDDOWN(I22*0.3/12,0)</f>
        <v>929</v>
      </c>
    </row>
    <row r="23" spans="1:20" x14ac:dyDescent="0.25">
      <c r="A23" s="6"/>
      <c r="B23" s="16"/>
      <c r="C23" s="17" t="s">
        <v>45</v>
      </c>
      <c r="D23" s="16">
        <v>32800</v>
      </c>
      <c r="E23" s="16">
        <v>37450</v>
      </c>
      <c r="F23" s="16">
        <v>42150</v>
      </c>
      <c r="G23" s="16">
        <v>46800</v>
      </c>
      <c r="H23" s="16">
        <v>50550</v>
      </c>
      <c r="I23" s="16">
        <v>54300</v>
      </c>
      <c r="J23" s="16">
        <v>58050</v>
      </c>
      <c r="K23" s="16">
        <v>61800</v>
      </c>
      <c r="L23" s="18"/>
      <c r="M23" s="19">
        <f t="shared" si="0"/>
        <v>820</v>
      </c>
      <c r="N23" s="19">
        <f t="shared" si="1"/>
        <v>878</v>
      </c>
      <c r="O23" s="19">
        <f t="shared" si="2"/>
        <v>1053</v>
      </c>
      <c r="P23" s="19">
        <f t="shared" si="3"/>
        <v>1216</v>
      </c>
      <c r="Q23" s="19">
        <f t="shared" si="4"/>
        <v>1357</v>
      </c>
      <c r="R23" s="21"/>
      <c r="T23" s="21"/>
    </row>
    <row r="24" spans="1:20" x14ac:dyDescent="0.25">
      <c r="A24" s="6"/>
      <c r="B24" s="16"/>
      <c r="C24" s="17" t="s">
        <v>46</v>
      </c>
      <c r="D24" s="16">
        <f>D23*1.2</f>
        <v>39360</v>
      </c>
      <c r="E24" s="16">
        <f t="shared" ref="E24:K24" si="5">E23*1.2</f>
        <v>44940</v>
      </c>
      <c r="F24" s="16">
        <f t="shared" si="5"/>
        <v>50580</v>
      </c>
      <c r="G24" s="16">
        <f t="shared" si="5"/>
        <v>56160</v>
      </c>
      <c r="H24" s="16">
        <f t="shared" si="5"/>
        <v>60660</v>
      </c>
      <c r="I24" s="16">
        <f t="shared" si="5"/>
        <v>65160</v>
      </c>
      <c r="J24" s="16">
        <f t="shared" si="5"/>
        <v>69660</v>
      </c>
      <c r="K24" s="16">
        <f t="shared" si="5"/>
        <v>74160</v>
      </c>
      <c r="L24" s="18"/>
      <c r="M24" s="19">
        <f t="shared" si="0"/>
        <v>984</v>
      </c>
      <c r="N24" s="19">
        <f t="shared" si="1"/>
        <v>1053</v>
      </c>
      <c r="O24" s="19">
        <f t="shared" si="2"/>
        <v>1264</v>
      </c>
      <c r="P24" s="19">
        <f t="shared" si="3"/>
        <v>1460</v>
      </c>
      <c r="Q24" s="19">
        <f t="shared" si="4"/>
        <v>1629</v>
      </c>
    </row>
    <row r="25" spans="1:20" x14ac:dyDescent="0.25">
      <c r="A25" s="6"/>
      <c r="B25" s="16"/>
      <c r="C25" s="17" t="s">
        <v>47</v>
      </c>
      <c r="D25" s="16">
        <v>52450</v>
      </c>
      <c r="E25" s="16">
        <v>59950</v>
      </c>
      <c r="F25" s="16">
        <v>67450</v>
      </c>
      <c r="G25" s="16">
        <v>74900</v>
      </c>
      <c r="H25" s="16">
        <v>80900</v>
      </c>
      <c r="I25" s="16">
        <v>86900</v>
      </c>
      <c r="J25" s="16">
        <v>92900</v>
      </c>
      <c r="K25" s="16">
        <v>98900</v>
      </c>
      <c r="L25" s="18"/>
      <c r="M25" s="19">
        <f t="shared" si="0"/>
        <v>1311</v>
      </c>
      <c r="N25" s="19">
        <f t="shared" si="1"/>
        <v>1405</v>
      </c>
      <c r="O25" s="19">
        <f t="shared" si="2"/>
        <v>1686</v>
      </c>
      <c r="P25" s="19">
        <f t="shared" si="3"/>
        <v>1947</v>
      </c>
      <c r="Q25" s="19">
        <f t="shared" si="4"/>
        <v>2172</v>
      </c>
    </row>
    <row r="26" spans="1:20" ht="12.75" customHeight="1" x14ac:dyDescent="0.25">
      <c r="A26" s="6"/>
      <c r="B26" s="16"/>
      <c r="C26" s="17" t="s">
        <v>48</v>
      </c>
      <c r="D26" s="16">
        <f>D23*2</f>
        <v>65600</v>
      </c>
      <c r="E26" s="16">
        <f t="shared" ref="E26:K26" si="6">E23*2</f>
        <v>74900</v>
      </c>
      <c r="F26" s="16">
        <f t="shared" si="6"/>
        <v>84300</v>
      </c>
      <c r="G26" s="16">
        <f t="shared" si="6"/>
        <v>93600</v>
      </c>
      <c r="H26" s="16">
        <f t="shared" si="6"/>
        <v>101100</v>
      </c>
      <c r="I26" s="16">
        <f t="shared" si="6"/>
        <v>108600</v>
      </c>
      <c r="J26" s="16">
        <f t="shared" si="6"/>
        <v>116100</v>
      </c>
      <c r="K26" s="16">
        <f t="shared" si="6"/>
        <v>123600</v>
      </c>
      <c r="L26" s="18"/>
      <c r="M26" s="19">
        <f>ROUNDDOWN(D26*0.3/12,0)</f>
        <v>1640</v>
      </c>
      <c r="N26" s="19">
        <f>ROUNDDOWN((AVERAGEA(D26:E26)*0.3)/12,0)</f>
        <v>1756</v>
      </c>
      <c r="O26" s="19">
        <f>ROUNDDOWN(F26*0.3/12,0)</f>
        <v>2107</v>
      </c>
      <c r="P26" s="19">
        <f>ROUNDDOWN((AVERAGEA(G26:H26)*0.3)/12,0)</f>
        <v>2433</v>
      </c>
      <c r="Q26" s="19">
        <f>ROUNDDOWN(I26*0.3/12,0)</f>
        <v>2715</v>
      </c>
    </row>
    <row r="27" spans="1:20" ht="12.75" customHeight="1" x14ac:dyDescent="0.25">
      <c r="A27" s="6"/>
      <c r="B27" s="16"/>
      <c r="C27" s="17" t="s">
        <v>49</v>
      </c>
      <c r="D27" s="16">
        <f>D23*2.4</f>
        <v>78720</v>
      </c>
      <c r="E27" s="16">
        <f t="shared" ref="E27:K27" si="7">E23*2.4</f>
        <v>89880</v>
      </c>
      <c r="F27" s="16">
        <f t="shared" si="7"/>
        <v>101160</v>
      </c>
      <c r="G27" s="16">
        <f t="shared" si="7"/>
        <v>112320</v>
      </c>
      <c r="H27" s="16">
        <f t="shared" si="7"/>
        <v>121320</v>
      </c>
      <c r="I27" s="16">
        <f t="shared" si="7"/>
        <v>130320</v>
      </c>
      <c r="J27" s="16">
        <f t="shared" si="7"/>
        <v>139320</v>
      </c>
      <c r="K27" s="16">
        <f t="shared" si="7"/>
        <v>148320</v>
      </c>
      <c r="L27" s="18"/>
      <c r="M27" s="19">
        <f>ROUNDDOWN(D27*0.3/12,0)</f>
        <v>1968</v>
      </c>
      <c r="N27" s="19">
        <f>ROUNDDOWN((AVERAGEA(D27:E27)*0.3)/12,0)</f>
        <v>2107</v>
      </c>
      <c r="O27" s="19">
        <f>ROUNDDOWN(F27*0.3/12,0)</f>
        <v>2529</v>
      </c>
      <c r="P27" s="19">
        <f>ROUNDDOWN((AVERAGEA(G27:H27)*0.3)/12,0)</f>
        <v>2920</v>
      </c>
      <c r="Q27" s="19">
        <f>ROUNDDOWN(I27*0.3/12,0)</f>
        <v>3258</v>
      </c>
    </row>
    <row r="28" spans="1:20" x14ac:dyDescent="0.25">
      <c r="A28" s="6"/>
      <c r="B28" s="16"/>
      <c r="C28" s="22" t="s">
        <v>50</v>
      </c>
      <c r="D28" s="24">
        <v>33500</v>
      </c>
      <c r="E28" s="24">
        <v>38250</v>
      </c>
      <c r="F28" s="24">
        <v>43050</v>
      </c>
      <c r="G28" s="24">
        <v>47800</v>
      </c>
      <c r="H28" s="24">
        <v>51650</v>
      </c>
      <c r="I28" s="24">
        <v>55450</v>
      </c>
      <c r="J28" s="24">
        <v>59300</v>
      </c>
      <c r="K28" s="24">
        <v>63100</v>
      </c>
      <c r="L28" s="18"/>
      <c r="M28" s="24">
        <f t="shared" si="0"/>
        <v>837</v>
      </c>
      <c r="N28" s="24">
        <f t="shared" si="1"/>
        <v>896</v>
      </c>
      <c r="O28" s="24">
        <f t="shared" si="2"/>
        <v>1076</v>
      </c>
      <c r="P28" s="24">
        <f t="shared" si="3"/>
        <v>1243</v>
      </c>
      <c r="Q28" s="24">
        <f t="shared" si="4"/>
        <v>1386</v>
      </c>
    </row>
    <row r="29" spans="1:20" x14ac:dyDescent="0.25">
      <c r="A29" s="6"/>
      <c r="B29" s="16"/>
      <c r="C29" s="22" t="s">
        <v>51</v>
      </c>
      <c r="D29" s="24">
        <f>D28*1.2</f>
        <v>40200</v>
      </c>
      <c r="E29" s="24">
        <f t="shared" ref="E29:K29" si="8">E28*1.2</f>
        <v>45900</v>
      </c>
      <c r="F29" s="24">
        <f t="shared" si="8"/>
        <v>51660</v>
      </c>
      <c r="G29" s="24">
        <f t="shared" si="8"/>
        <v>57360</v>
      </c>
      <c r="H29" s="24">
        <f t="shared" si="8"/>
        <v>61980</v>
      </c>
      <c r="I29" s="24">
        <f t="shared" si="8"/>
        <v>66540</v>
      </c>
      <c r="J29" s="24">
        <f t="shared" si="8"/>
        <v>71160</v>
      </c>
      <c r="K29" s="24">
        <f t="shared" si="8"/>
        <v>75720</v>
      </c>
      <c r="L29" s="18"/>
      <c r="M29" s="24">
        <f t="shared" si="0"/>
        <v>1005</v>
      </c>
      <c r="N29" s="24">
        <f t="shared" si="1"/>
        <v>1076</v>
      </c>
      <c r="O29" s="24">
        <f t="shared" si="2"/>
        <v>1291</v>
      </c>
      <c r="P29" s="24">
        <f t="shared" si="3"/>
        <v>1491</v>
      </c>
      <c r="Q29" s="24">
        <f t="shared" si="4"/>
        <v>1663</v>
      </c>
    </row>
    <row r="30" spans="1:20" x14ac:dyDescent="0.25">
      <c r="A30" s="6"/>
      <c r="B30" s="16"/>
      <c r="C30" s="22" t="s">
        <v>52</v>
      </c>
      <c r="D30" s="24">
        <f>D28*1.6</f>
        <v>53600</v>
      </c>
      <c r="E30" s="24">
        <f t="shared" ref="E30:K30" si="9">E28*1.6</f>
        <v>61200</v>
      </c>
      <c r="F30" s="24">
        <f t="shared" si="9"/>
        <v>68880</v>
      </c>
      <c r="G30" s="24">
        <f t="shared" si="9"/>
        <v>76480</v>
      </c>
      <c r="H30" s="24">
        <f t="shared" si="9"/>
        <v>82640</v>
      </c>
      <c r="I30" s="24">
        <f t="shared" si="9"/>
        <v>88720</v>
      </c>
      <c r="J30" s="24">
        <f t="shared" si="9"/>
        <v>94880</v>
      </c>
      <c r="K30" s="24">
        <f t="shared" si="9"/>
        <v>100960</v>
      </c>
      <c r="L30" s="18"/>
      <c r="M30" s="24">
        <f t="shared" si="0"/>
        <v>1340</v>
      </c>
      <c r="N30" s="24">
        <f t="shared" si="1"/>
        <v>1435</v>
      </c>
      <c r="O30" s="24">
        <f t="shared" si="2"/>
        <v>1722</v>
      </c>
      <c r="P30" s="24">
        <f t="shared" si="3"/>
        <v>1989</v>
      </c>
      <c r="Q30" s="24">
        <f t="shared" si="4"/>
        <v>2218</v>
      </c>
    </row>
    <row r="31" spans="1:20" x14ac:dyDescent="0.25">
      <c r="A31" s="6"/>
      <c r="B31" s="16"/>
      <c r="C31" s="22" t="s">
        <v>53</v>
      </c>
      <c r="D31" s="24">
        <f>D28*2</f>
        <v>67000</v>
      </c>
      <c r="E31" s="24">
        <f t="shared" ref="E31:K31" si="10">E28*2</f>
        <v>76500</v>
      </c>
      <c r="F31" s="24">
        <f t="shared" si="10"/>
        <v>86100</v>
      </c>
      <c r="G31" s="24">
        <f t="shared" si="10"/>
        <v>95600</v>
      </c>
      <c r="H31" s="24">
        <f t="shared" si="10"/>
        <v>103300</v>
      </c>
      <c r="I31" s="24">
        <f t="shared" si="10"/>
        <v>110900</v>
      </c>
      <c r="J31" s="24">
        <f t="shared" si="10"/>
        <v>118600</v>
      </c>
      <c r="K31" s="24">
        <f t="shared" si="10"/>
        <v>126200</v>
      </c>
      <c r="L31" s="18"/>
      <c r="M31" s="24">
        <f>ROUNDDOWN(D31*0.3/12,0)</f>
        <v>1675</v>
      </c>
      <c r="N31" s="24">
        <f>ROUNDDOWN((AVERAGEA(D31:E31)*0.3)/12,0)</f>
        <v>1793</v>
      </c>
      <c r="O31" s="24">
        <f>ROUNDDOWN(F31*0.3/12,0)</f>
        <v>2152</v>
      </c>
      <c r="P31" s="24">
        <f>ROUNDDOWN((AVERAGEA(G31:H31)*0.3)/12,0)</f>
        <v>2486</v>
      </c>
      <c r="Q31" s="24">
        <f>ROUNDDOWN(I31*0.3/12,0)</f>
        <v>2772</v>
      </c>
    </row>
    <row r="32" spans="1:20" x14ac:dyDescent="0.25">
      <c r="A32" s="6"/>
      <c r="B32" s="16"/>
      <c r="C32" s="22" t="s">
        <v>54</v>
      </c>
      <c r="D32" s="24">
        <f>D28*2.4</f>
        <v>80400</v>
      </c>
      <c r="E32" s="24">
        <f t="shared" ref="E32:K32" si="11">E28*2.4</f>
        <v>91800</v>
      </c>
      <c r="F32" s="24">
        <f t="shared" si="11"/>
        <v>103320</v>
      </c>
      <c r="G32" s="24">
        <f t="shared" si="11"/>
        <v>114720</v>
      </c>
      <c r="H32" s="24">
        <f t="shared" si="11"/>
        <v>123960</v>
      </c>
      <c r="I32" s="24">
        <f t="shared" si="11"/>
        <v>133080</v>
      </c>
      <c r="J32" s="24">
        <f t="shared" si="11"/>
        <v>142320</v>
      </c>
      <c r="K32" s="24">
        <f t="shared" si="11"/>
        <v>151440</v>
      </c>
      <c r="L32" s="18"/>
      <c r="M32" s="24">
        <f>ROUNDDOWN(D32*0.3/12,0)</f>
        <v>2010</v>
      </c>
      <c r="N32" s="24">
        <f>ROUNDDOWN((AVERAGEA(D32:E32)*0.3)/12,0)</f>
        <v>2152</v>
      </c>
      <c r="O32" s="24">
        <f>ROUNDDOWN(F32*0.3/12,0)</f>
        <v>2583</v>
      </c>
      <c r="P32" s="24">
        <f>ROUNDDOWN((AVERAGEA(G32:H32)*0.3)/12,0)</f>
        <v>2983</v>
      </c>
      <c r="Q32" s="24">
        <f>ROUNDDOWN(I32*0.3/12,0)</f>
        <v>3327</v>
      </c>
    </row>
    <row r="33" spans="1:17" x14ac:dyDescent="0.25">
      <c r="A33" s="6"/>
      <c r="B33" s="16"/>
      <c r="C33" s="18"/>
      <c r="D33" s="16"/>
      <c r="E33" s="16"/>
      <c r="F33" s="16"/>
      <c r="G33" s="16"/>
      <c r="H33" s="16"/>
      <c r="I33" s="16"/>
      <c r="J33" s="16"/>
      <c r="K33" s="16"/>
      <c r="L33" s="18"/>
      <c r="M33" s="16"/>
      <c r="N33" s="16"/>
      <c r="O33" s="16"/>
      <c r="P33" s="16"/>
      <c r="Q33" s="16"/>
    </row>
    <row r="34" spans="1:17" x14ac:dyDescent="0.25">
      <c r="A34" s="15" t="s">
        <v>55</v>
      </c>
      <c r="B34" s="16">
        <v>82400</v>
      </c>
      <c r="C34" s="17" t="s">
        <v>44</v>
      </c>
      <c r="D34" s="16">
        <v>18000</v>
      </c>
      <c r="E34" s="16">
        <v>20600</v>
      </c>
      <c r="F34" s="16">
        <v>23150</v>
      </c>
      <c r="G34" s="16">
        <v>27750</v>
      </c>
      <c r="H34" s="16">
        <v>32470</v>
      </c>
      <c r="I34" s="16">
        <v>37190</v>
      </c>
      <c r="J34" s="16">
        <v>41910</v>
      </c>
      <c r="K34" s="16">
        <v>46630</v>
      </c>
      <c r="L34" s="18"/>
      <c r="M34" s="19">
        <f t="shared" ref="M34:M42" si="12">ROUNDDOWN(D34*0.3/12,0)</f>
        <v>450</v>
      </c>
      <c r="N34" s="19">
        <f t="shared" ref="N34:N42" si="13">ROUNDDOWN((AVERAGEA(D34:E34)*0.3)/12,0)</f>
        <v>482</v>
      </c>
      <c r="O34" s="19">
        <f t="shared" ref="O34:O42" si="14">ROUNDDOWN(F34*0.3/12,0)</f>
        <v>578</v>
      </c>
      <c r="P34" s="19">
        <f t="shared" ref="P34:P42" si="15">ROUNDDOWN((AVERAGEA(G34:H34)*0.3)/12,0)</f>
        <v>752</v>
      </c>
      <c r="Q34" s="19">
        <f t="shared" ref="Q34:Q42" si="16">ROUNDDOWN(I34*0.3/12,0)</f>
        <v>929</v>
      </c>
    </row>
    <row r="35" spans="1:17" x14ac:dyDescent="0.25">
      <c r="A35" s="6"/>
      <c r="B35" s="16"/>
      <c r="C35" s="17" t="s">
        <v>45</v>
      </c>
      <c r="D35" s="16">
        <v>30000</v>
      </c>
      <c r="E35" s="16">
        <v>34300</v>
      </c>
      <c r="F35" s="16">
        <v>38600</v>
      </c>
      <c r="G35" s="16">
        <v>42850</v>
      </c>
      <c r="H35" s="16">
        <v>46300</v>
      </c>
      <c r="I35" s="16">
        <v>49750</v>
      </c>
      <c r="J35" s="16">
        <v>53150</v>
      </c>
      <c r="K35" s="16">
        <v>56600</v>
      </c>
      <c r="L35" s="18"/>
      <c r="M35" s="19">
        <f t="shared" si="12"/>
        <v>750</v>
      </c>
      <c r="N35" s="19">
        <f t="shared" si="13"/>
        <v>803</v>
      </c>
      <c r="O35" s="19">
        <f t="shared" si="14"/>
        <v>965</v>
      </c>
      <c r="P35" s="19">
        <f t="shared" si="15"/>
        <v>1114</v>
      </c>
      <c r="Q35" s="19">
        <f t="shared" si="16"/>
        <v>1243</v>
      </c>
    </row>
    <row r="36" spans="1:17" x14ac:dyDescent="0.25">
      <c r="A36" s="6"/>
      <c r="B36" s="16"/>
      <c r="C36" s="17" t="s">
        <v>46</v>
      </c>
      <c r="D36" s="16">
        <f>D35*1.2</f>
        <v>36000</v>
      </c>
      <c r="E36" s="16">
        <f t="shared" ref="E36:K36" si="17">E35*1.2</f>
        <v>41160</v>
      </c>
      <c r="F36" s="16">
        <f t="shared" si="17"/>
        <v>46320</v>
      </c>
      <c r="G36" s="16">
        <f t="shared" si="17"/>
        <v>51420</v>
      </c>
      <c r="H36" s="16">
        <f t="shared" si="17"/>
        <v>55560</v>
      </c>
      <c r="I36" s="16">
        <f t="shared" si="17"/>
        <v>59700</v>
      </c>
      <c r="J36" s="16">
        <f t="shared" si="17"/>
        <v>63780</v>
      </c>
      <c r="K36" s="16">
        <f t="shared" si="17"/>
        <v>67920</v>
      </c>
      <c r="L36" s="18"/>
      <c r="M36" s="19">
        <f t="shared" si="12"/>
        <v>900</v>
      </c>
      <c r="N36" s="19">
        <f t="shared" si="13"/>
        <v>964</v>
      </c>
      <c r="O36" s="19">
        <f t="shared" si="14"/>
        <v>1158</v>
      </c>
      <c r="P36" s="19">
        <f t="shared" si="15"/>
        <v>1337</v>
      </c>
      <c r="Q36" s="19">
        <f t="shared" si="16"/>
        <v>1492</v>
      </c>
    </row>
    <row r="37" spans="1:17" x14ac:dyDescent="0.25">
      <c r="A37" s="6"/>
      <c r="B37" s="16"/>
      <c r="C37" s="17" t="s">
        <v>47</v>
      </c>
      <c r="D37" s="16">
        <v>48000</v>
      </c>
      <c r="E37" s="16">
        <v>54850</v>
      </c>
      <c r="F37" s="16">
        <v>61700</v>
      </c>
      <c r="G37" s="16">
        <v>68550</v>
      </c>
      <c r="H37" s="16">
        <v>74050</v>
      </c>
      <c r="I37" s="16">
        <v>79550</v>
      </c>
      <c r="J37" s="16">
        <v>85050</v>
      </c>
      <c r="K37" s="16">
        <v>90500</v>
      </c>
      <c r="L37" s="18"/>
      <c r="M37" s="19">
        <f t="shared" si="12"/>
        <v>1200</v>
      </c>
      <c r="N37" s="19">
        <f t="shared" si="13"/>
        <v>1285</v>
      </c>
      <c r="O37" s="19">
        <f t="shared" si="14"/>
        <v>1542</v>
      </c>
      <c r="P37" s="19">
        <f t="shared" si="15"/>
        <v>1782</v>
      </c>
      <c r="Q37" s="19">
        <f t="shared" si="16"/>
        <v>1988</v>
      </c>
    </row>
    <row r="38" spans="1:17" x14ac:dyDescent="0.25">
      <c r="A38" s="6"/>
      <c r="B38" s="16"/>
      <c r="C38" s="17" t="s">
        <v>48</v>
      </c>
      <c r="D38" s="16">
        <f>D35*2</f>
        <v>60000</v>
      </c>
      <c r="E38" s="16">
        <f t="shared" ref="E38:K38" si="18">E35*2</f>
        <v>68600</v>
      </c>
      <c r="F38" s="16">
        <f t="shared" si="18"/>
        <v>77200</v>
      </c>
      <c r="G38" s="16">
        <f t="shared" si="18"/>
        <v>85700</v>
      </c>
      <c r="H38" s="16">
        <f t="shared" si="18"/>
        <v>92600</v>
      </c>
      <c r="I38" s="16">
        <f t="shared" si="18"/>
        <v>99500</v>
      </c>
      <c r="J38" s="16">
        <f t="shared" si="18"/>
        <v>106300</v>
      </c>
      <c r="K38" s="16">
        <f t="shared" si="18"/>
        <v>113200</v>
      </c>
      <c r="L38" s="18"/>
      <c r="M38" s="19">
        <f>ROUNDDOWN(D38*0.3/12,0)</f>
        <v>1500</v>
      </c>
      <c r="N38" s="19">
        <f>ROUNDDOWN((AVERAGEA(D38:E38)*0.3)/12,0)</f>
        <v>1607</v>
      </c>
      <c r="O38" s="19">
        <f>ROUNDDOWN(F38*0.3/12,0)</f>
        <v>1930</v>
      </c>
      <c r="P38" s="19">
        <f>ROUNDDOWN((AVERAGEA(G38:H38)*0.3)/12,0)</f>
        <v>2228</v>
      </c>
      <c r="Q38" s="19">
        <f>ROUNDDOWN(I38*0.3/12,0)</f>
        <v>2487</v>
      </c>
    </row>
    <row r="39" spans="1:17" x14ac:dyDescent="0.25">
      <c r="A39" s="6"/>
      <c r="B39" s="16"/>
      <c r="C39" s="17" t="s">
        <v>49</v>
      </c>
      <c r="D39" s="16">
        <f>D35*2.4</f>
        <v>72000</v>
      </c>
      <c r="E39" s="16">
        <f t="shared" ref="E39:K39" si="19">E35*2.4</f>
        <v>82320</v>
      </c>
      <c r="F39" s="16">
        <f t="shared" si="19"/>
        <v>92640</v>
      </c>
      <c r="G39" s="16">
        <f t="shared" si="19"/>
        <v>102840</v>
      </c>
      <c r="H39" s="16">
        <f t="shared" si="19"/>
        <v>111120</v>
      </c>
      <c r="I39" s="16">
        <f t="shared" si="19"/>
        <v>119400</v>
      </c>
      <c r="J39" s="16">
        <f t="shared" si="19"/>
        <v>127560</v>
      </c>
      <c r="K39" s="16">
        <f t="shared" si="19"/>
        <v>135840</v>
      </c>
      <c r="L39" s="18"/>
      <c r="M39" s="19">
        <f>ROUNDDOWN(D39*0.3/12,0)</f>
        <v>1800</v>
      </c>
      <c r="N39" s="19">
        <f>ROUNDDOWN((AVERAGEA(D39:E39)*0.3)/12,0)</f>
        <v>1929</v>
      </c>
      <c r="O39" s="19">
        <f>ROUNDDOWN(F39*0.3/12,0)</f>
        <v>2316</v>
      </c>
      <c r="P39" s="19">
        <f>ROUNDDOWN((AVERAGEA(G39:H39)*0.3)/12,0)</f>
        <v>2674</v>
      </c>
      <c r="Q39" s="19">
        <f>ROUNDDOWN(I39*0.3/12,0)</f>
        <v>2985</v>
      </c>
    </row>
    <row r="40" spans="1:17" x14ac:dyDescent="0.25">
      <c r="A40" s="6"/>
      <c r="B40" s="16"/>
      <c r="C40" s="22" t="s">
        <v>50</v>
      </c>
      <c r="D40" s="24">
        <v>30000</v>
      </c>
      <c r="E40" s="24">
        <v>34300</v>
      </c>
      <c r="F40" s="24">
        <v>38600</v>
      </c>
      <c r="G40" s="24">
        <v>42850</v>
      </c>
      <c r="H40" s="24">
        <v>46300</v>
      </c>
      <c r="I40" s="24">
        <v>49750</v>
      </c>
      <c r="J40" s="24">
        <v>53150</v>
      </c>
      <c r="K40" s="24">
        <v>56600</v>
      </c>
      <c r="L40" s="18"/>
      <c r="M40" s="24">
        <f t="shared" si="12"/>
        <v>750</v>
      </c>
      <c r="N40" s="24">
        <f t="shared" si="13"/>
        <v>803</v>
      </c>
      <c r="O40" s="24">
        <f t="shared" si="14"/>
        <v>965</v>
      </c>
      <c r="P40" s="24">
        <f t="shared" si="15"/>
        <v>1114</v>
      </c>
      <c r="Q40" s="24">
        <f t="shared" si="16"/>
        <v>1243</v>
      </c>
    </row>
    <row r="41" spans="1:17" x14ac:dyDescent="0.25">
      <c r="A41" s="6"/>
      <c r="B41" s="16"/>
      <c r="C41" s="22" t="s">
        <v>51</v>
      </c>
      <c r="D41" s="24">
        <f>D40*1.2</f>
        <v>36000</v>
      </c>
      <c r="E41" s="24">
        <f t="shared" ref="E41:K41" si="20">E40*1.2</f>
        <v>41160</v>
      </c>
      <c r="F41" s="24">
        <f t="shared" si="20"/>
        <v>46320</v>
      </c>
      <c r="G41" s="24">
        <f t="shared" si="20"/>
        <v>51420</v>
      </c>
      <c r="H41" s="24">
        <f t="shared" si="20"/>
        <v>55560</v>
      </c>
      <c r="I41" s="24">
        <f t="shared" si="20"/>
        <v>59700</v>
      </c>
      <c r="J41" s="24">
        <f t="shared" si="20"/>
        <v>63780</v>
      </c>
      <c r="K41" s="24">
        <f t="shared" si="20"/>
        <v>67920</v>
      </c>
      <c r="L41" s="18"/>
      <c r="M41" s="24">
        <f t="shared" si="12"/>
        <v>900</v>
      </c>
      <c r="N41" s="24">
        <f t="shared" si="13"/>
        <v>964</v>
      </c>
      <c r="O41" s="24">
        <f t="shared" si="14"/>
        <v>1158</v>
      </c>
      <c r="P41" s="24">
        <f t="shared" si="15"/>
        <v>1337</v>
      </c>
      <c r="Q41" s="24">
        <f t="shared" si="16"/>
        <v>1492</v>
      </c>
    </row>
    <row r="42" spans="1:17" x14ac:dyDescent="0.25">
      <c r="A42" s="6"/>
      <c r="B42" s="16"/>
      <c r="C42" s="22" t="s">
        <v>52</v>
      </c>
      <c r="D42" s="24">
        <f>D40*1.6</f>
        <v>48000</v>
      </c>
      <c r="E42" s="24">
        <f t="shared" ref="E42:K42" si="21">E40*1.6</f>
        <v>54880</v>
      </c>
      <c r="F42" s="24">
        <f t="shared" si="21"/>
        <v>61760</v>
      </c>
      <c r="G42" s="24">
        <f t="shared" si="21"/>
        <v>68560</v>
      </c>
      <c r="H42" s="24">
        <f t="shared" si="21"/>
        <v>74080</v>
      </c>
      <c r="I42" s="24">
        <f t="shared" si="21"/>
        <v>79600</v>
      </c>
      <c r="J42" s="24">
        <f t="shared" si="21"/>
        <v>85040</v>
      </c>
      <c r="K42" s="24">
        <f t="shared" si="21"/>
        <v>90560</v>
      </c>
      <c r="L42" s="18"/>
      <c r="M42" s="24">
        <f t="shared" si="12"/>
        <v>1200</v>
      </c>
      <c r="N42" s="24">
        <f t="shared" si="13"/>
        <v>1286</v>
      </c>
      <c r="O42" s="24">
        <f t="shared" si="14"/>
        <v>1544</v>
      </c>
      <c r="P42" s="24">
        <f t="shared" si="15"/>
        <v>1783</v>
      </c>
      <c r="Q42" s="24">
        <f t="shared" si="16"/>
        <v>1990</v>
      </c>
    </row>
    <row r="43" spans="1:17" x14ac:dyDescent="0.25">
      <c r="A43" s="6"/>
      <c r="B43" s="16"/>
      <c r="C43" s="22" t="s">
        <v>53</v>
      </c>
      <c r="D43" s="24">
        <f>D40*2</f>
        <v>60000</v>
      </c>
      <c r="E43" s="24">
        <f t="shared" ref="E43:K43" si="22">E40*2</f>
        <v>68600</v>
      </c>
      <c r="F43" s="24">
        <f t="shared" si="22"/>
        <v>77200</v>
      </c>
      <c r="G43" s="24">
        <f t="shared" si="22"/>
        <v>85700</v>
      </c>
      <c r="H43" s="24">
        <f t="shared" si="22"/>
        <v>92600</v>
      </c>
      <c r="I43" s="24">
        <f t="shared" si="22"/>
        <v>99500</v>
      </c>
      <c r="J43" s="24">
        <f t="shared" si="22"/>
        <v>106300</v>
      </c>
      <c r="K43" s="24">
        <f t="shared" si="22"/>
        <v>113200</v>
      </c>
      <c r="L43" s="18"/>
      <c r="M43" s="24">
        <f>ROUNDDOWN(D43*0.3/12,0)</f>
        <v>1500</v>
      </c>
      <c r="N43" s="24">
        <f>ROUNDDOWN((AVERAGEA(D43:E43)*0.3)/12,0)</f>
        <v>1607</v>
      </c>
      <c r="O43" s="24">
        <f>ROUNDDOWN(F43*0.3/12,0)</f>
        <v>1930</v>
      </c>
      <c r="P43" s="24">
        <f>ROUNDDOWN((AVERAGEA(G43:H43)*0.3)/12,0)</f>
        <v>2228</v>
      </c>
      <c r="Q43" s="24">
        <f>ROUNDDOWN(I43*0.3/12,0)</f>
        <v>2487</v>
      </c>
    </row>
    <row r="44" spans="1:17" x14ac:dyDescent="0.25">
      <c r="A44" s="6"/>
      <c r="B44" s="16"/>
      <c r="C44" s="22" t="s">
        <v>54</v>
      </c>
      <c r="D44" s="24">
        <f>D40*2.4</f>
        <v>72000</v>
      </c>
      <c r="E44" s="24">
        <f t="shared" ref="E44:K44" si="23">E40*2.4</f>
        <v>82320</v>
      </c>
      <c r="F44" s="24">
        <f t="shared" si="23"/>
        <v>92640</v>
      </c>
      <c r="G44" s="24">
        <f t="shared" si="23"/>
        <v>102840</v>
      </c>
      <c r="H44" s="24">
        <f t="shared" si="23"/>
        <v>111120</v>
      </c>
      <c r="I44" s="24">
        <f t="shared" si="23"/>
        <v>119400</v>
      </c>
      <c r="J44" s="24">
        <f t="shared" si="23"/>
        <v>127560</v>
      </c>
      <c r="K44" s="24">
        <f t="shared" si="23"/>
        <v>135840</v>
      </c>
      <c r="L44" s="18"/>
      <c r="M44" s="24">
        <f>ROUNDDOWN(D44*0.3/12,0)</f>
        <v>1800</v>
      </c>
      <c r="N44" s="24">
        <f>ROUNDDOWN((AVERAGEA(D44:E44)*0.3)/12,0)</f>
        <v>1929</v>
      </c>
      <c r="O44" s="24">
        <f>ROUNDDOWN(F44*0.3/12,0)</f>
        <v>2316</v>
      </c>
      <c r="P44" s="24">
        <f>ROUNDDOWN((AVERAGEA(G44:H44)*0.3)/12,0)</f>
        <v>2674</v>
      </c>
      <c r="Q44" s="24">
        <f>ROUNDDOWN(I44*0.3/12,0)</f>
        <v>2985</v>
      </c>
    </row>
    <row r="45" spans="1:17" s="40" customFormat="1" x14ac:dyDescent="0.25">
      <c r="A45" s="35"/>
      <c r="B45" s="36"/>
      <c r="C45" s="37"/>
      <c r="D45" s="38"/>
      <c r="E45" s="38"/>
      <c r="F45" s="38"/>
      <c r="G45" s="38"/>
      <c r="H45" s="38"/>
      <c r="I45" s="38"/>
      <c r="J45" s="38"/>
      <c r="K45" s="38"/>
      <c r="L45" s="39"/>
      <c r="M45" s="38"/>
      <c r="N45" s="38"/>
      <c r="O45" s="38"/>
      <c r="P45" s="38"/>
      <c r="Q45" s="38"/>
    </row>
    <row r="46" spans="1:17" s="40" customFormat="1" x14ac:dyDescent="0.25">
      <c r="A46" s="35"/>
      <c r="B46" s="36"/>
      <c r="C46" s="37"/>
      <c r="D46" s="38"/>
      <c r="E46" s="38"/>
      <c r="F46" s="38"/>
      <c r="G46" s="38"/>
      <c r="H46" s="38"/>
      <c r="I46" s="38"/>
      <c r="J46" s="38"/>
      <c r="K46" s="38"/>
      <c r="L46" s="39"/>
      <c r="M46" s="38"/>
      <c r="N46" s="38"/>
      <c r="O46" s="38"/>
      <c r="P46" s="38"/>
      <c r="Q46" s="38"/>
    </row>
    <row r="47" spans="1:17" x14ac:dyDescent="0.25">
      <c r="A47" s="6"/>
      <c r="B47" s="9">
        <v>2022</v>
      </c>
      <c r="C47" s="10" t="s">
        <v>26</v>
      </c>
      <c r="D47" s="11" t="s">
        <v>27</v>
      </c>
      <c r="E47" s="12"/>
      <c r="F47" s="12"/>
      <c r="G47" s="12"/>
      <c r="H47" s="12"/>
      <c r="I47" s="12"/>
      <c r="J47" s="12"/>
      <c r="K47" s="13"/>
      <c r="L47" s="6"/>
      <c r="M47" s="11" t="s">
        <v>28</v>
      </c>
      <c r="N47" s="12"/>
      <c r="O47" s="12"/>
      <c r="P47" s="12"/>
      <c r="Q47" s="13"/>
    </row>
    <row r="48" spans="1:17" x14ac:dyDescent="0.25">
      <c r="A48" s="14"/>
      <c r="B48" s="10" t="s">
        <v>29</v>
      </c>
      <c r="C48" s="10" t="s">
        <v>29</v>
      </c>
      <c r="D48" s="10" t="s">
        <v>30</v>
      </c>
      <c r="E48" s="10" t="s">
        <v>31</v>
      </c>
      <c r="F48" s="10" t="s">
        <v>32</v>
      </c>
      <c r="G48" s="10" t="s">
        <v>33</v>
      </c>
      <c r="H48" s="10" t="s">
        <v>34</v>
      </c>
      <c r="I48" s="10" t="s">
        <v>35</v>
      </c>
      <c r="J48" s="10" t="s">
        <v>36</v>
      </c>
      <c r="K48" s="10" t="s">
        <v>37</v>
      </c>
      <c r="L48" s="14"/>
      <c r="M48" s="14"/>
      <c r="N48" s="10" t="s">
        <v>30</v>
      </c>
      <c r="O48" s="10" t="s">
        <v>31</v>
      </c>
      <c r="P48" s="10" t="s">
        <v>32</v>
      </c>
      <c r="Q48" s="10" t="s">
        <v>33</v>
      </c>
    </row>
    <row r="49" spans="1:17" x14ac:dyDescent="0.25">
      <c r="A49" s="41" t="s">
        <v>38</v>
      </c>
      <c r="B49" s="41" t="s">
        <v>39</v>
      </c>
      <c r="C49" s="41" t="s">
        <v>39</v>
      </c>
      <c r="D49" s="41" t="s">
        <v>40</v>
      </c>
      <c r="E49" s="41" t="s">
        <v>40</v>
      </c>
      <c r="F49" s="41" t="s">
        <v>40</v>
      </c>
      <c r="G49" s="41" t="s">
        <v>40</v>
      </c>
      <c r="H49" s="41" t="s">
        <v>40</v>
      </c>
      <c r="I49" s="41" t="s">
        <v>40</v>
      </c>
      <c r="J49" s="41" t="s">
        <v>40</v>
      </c>
      <c r="K49" s="41" t="s">
        <v>40</v>
      </c>
      <c r="L49" s="42"/>
      <c r="M49" s="41" t="s">
        <v>41</v>
      </c>
      <c r="N49" s="41" t="s">
        <v>42</v>
      </c>
      <c r="O49" s="41" t="s">
        <v>42</v>
      </c>
      <c r="P49" s="41" t="s">
        <v>42</v>
      </c>
      <c r="Q49" s="41" t="s">
        <v>42</v>
      </c>
    </row>
    <row r="50" spans="1:17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4"/>
      <c r="M50" s="43"/>
      <c r="N50" s="43"/>
      <c r="O50" s="43"/>
      <c r="P50" s="43"/>
      <c r="Q50" s="43"/>
    </row>
    <row r="51" spans="1:17" x14ac:dyDescent="0.25">
      <c r="A51" s="15" t="s">
        <v>56</v>
      </c>
      <c r="B51" s="16">
        <v>109000</v>
      </c>
      <c r="C51" s="17" t="s">
        <v>44</v>
      </c>
      <c r="D51" s="16">
        <v>22550</v>
      </c>
      <c r="E51" s="16">
        <v>25800</v>
      </c>
      <c r="F51" s="16">
        <v>29000</v>
      </c>
      <c r="G51" s="16">
        <v>32200</v>
      </c>
      <c r="H51" s="16">
        <v>34800</v>
      </c>
      <c r="I51" s="16">
        <v>37400</v>
      </c>
      <c r="J51" s="16">
        <v>41910</v>
      </c>
      <c r="K51" s="16">
        <v>46630</v>
      </c>
      <c r="L51" s="18"/>
      <c r="M51" s="19">
        <f t="shared" ref="M51:M59" si="24">ROUNDDOWN(D51*0.3/12,0)</f>
        <v>563</v>
      </c>
      <c r="N51" s="19">
        <f t="shared" ref="N51:N59" si="25">ROUNDDOWN((AVERAGEA(D51:E51)*0.3)/12,0)</f>
        <v>604</v>
      </c>
      <c r="O51" s="19">
        <f t="shared" ref="O51:O59" si="26">ROUNDDOWN(F51*0.3/12,0)</f>
        <v>725</v>
      </c>
      <c r="P51" s="19">
        <f t="shared" ref="P51:P59" si="27">ROUNDDOWN((AVERAGEA(G51:H51)*0.3)/12,0)</f>
        <v>837</v>
      </c>
      <c r="Q51" s="19">
        <f t="shared" ref="Q51:Q59" si="28">ROUNDDOWN(I51*0.3/12,0)</f>
        <v>935</v>
      </c>
    </row>
    <row r="52" spans="1:17" x14ac:dyDescent="0.25">
      <c r="A52" s="6" t="s">
        <v>57</v>
      </c>
      <c r="B52" s="16"/>
      <c r="C52" s="17" t="s">
        <v>45</v>
      </c>
      <c r="D52" s="16">
        <v>37600</v>
      </c>
      <c r="E52" s="16">
        <v>42950</v>
      </c>
      <c r="F52" s="16">
        <v>48300</v>
      </c>
      <c r="G52" s="16">
        <v>53650</v>
      </c>
      <c r="H52" s="16">
        <v>57950</v>
      </c>
      <c r="I52" s="16">
        <v>62250</v>
      </c>
      <c r="J52" s="16">
        <v>66550</v>
      </c>
      <c r="K52" s="16">
        <v>70850</v>
      </c>
      <c r="L52" s="18"/>
      <c r="M52" s="19">
        <f t="shared" si="24"/>
        <v>940</v>
      </c>
      <c r="N52" s="19">
        <f t="shared" si="25"/>
        <v>1006</v>
      </c>
      <c r="O52" s="19">
        <f t="shared" si="26"/>
        <v>1207</v>
      </c>
      <c r="P52" s="19">
        <f t="shared" si="27"/>
        <v>1395</v>
      </c>
      <c r="Q52" s="19">
        <f t="shared" si="28"/>
        <v>1556</v>
      </c>
    </row>
    <row r="53" spans="1:17" x14ac:dyDescent="0.25">
      <c r="A53" s="6"/>
      <c r="B53" s="16"/>
      <c r="C53" s="17" t="s">
        <v>46</v>
      </c>
      <c r="D53" s="16">
        <f>D52*1.2</f>
        <v>45120</v>
      </c>
      <c r="E53" s="16">
        <f t="shared" ref="E53:K53" si="29">E52*1.2</f>
        <v>51540</v>
      </c>
      <c r="F53" s="16">
        <f t="shared" si="29"/>
        <v>57960</v>
      </c>
      <c r="G53" s="16">
        <f t="shared" si="29"/>
        <v>64380</v>
      </c>
      <c r="H53" s="16">
        <f t="shared" si="29"/>
        <v>69540</v>
      </c>
      <c r="I53" s="16">
        <f t="shared" si="29"/>
        <v>74700</v>
      </c>
      <c r="J53" s="16">
        <f t="shared" si="29"/>
        <v>79860</v>
      </c>
      <c r="K53" s="16">
        <f t="shared" si="29"/>
        <v>85020</v>
      </c>
      <c r="L53" s="18"/>
      <c r="M53" s="19">
        <f t="shared" si="24"/>
        <v>1128</v>
      </c>
      <c r="N53" s="19">
        <f t="shared" si="25"/>
        <v>1208</v>
      </c>
      <c r="O53" s="19">
        <f t="shared" si="26"/>
        <v>1449</v>
      </c>
      <c r="P53" s="19">
        <f t="shared" si="27"/>
        <v>1674</v>
      </c>
      <c r="Q53" s="19">
        <f t="shared" si="28"/>
        <v>1867</v>
      </c>
    </row>
    <row r="54" spans="1:17" x14ac:dyDescent="0.25">
      <c r="A54" s="6"/>
      <c r="B54" s="16"/>
      <c r="C54" s="17" t="s">
        <v>47</v>
      </c>
      <c r="D54" s="16">
        <v>60100</v>
      </c>
      <c r="E54" s="16">
        <v>68650</v>
      </c>
      <c r="F54" s="16">
        <v>77250</v>
      </c>
      <c r="G54" s="16">
        <v>85800</v>
      </c>
      <c r="H54" s="16">
        <v>92700</v>
      </c>
      <c r="I54" s="16">
        <v>99550</v>
      </c>
      <c r="J54" s="16">
        <v>106400</v>
      </c>
      <c r="K54" s="16">
        <v>113300</v>
      </c>
      <c r="L54" s="18"/>
      <c r="M54" s="19">
        <f t="shared" si="24"/>
        <v>1502</v>
      </c>
      <c r="N54" s="19">
        <f t="shared" si="25"/>
        <v>1609</v>
      </c>
      <c r="O54" s="19">
        <f t="shared" si="26"/>
        <v>1931</v>
      </c>
      <c r="P54" s="19">
        <f t="shared" si="27"/>
        <v>2231</v>
      </c>
      <c r="Q54" s="19">
        <f t="shared" si="28"/>
        <v>2488</v>
      </c>
    </row>
    <row r="55" spans="1:17" x14ac:dyDescent="0.25">
      <c r="A55" s="6"/>
      <c r="B55" s="16"/>
      <c r="C55" s="17" t="s">
        <v>48</v>
      </c>
      <c r="D55" s="16">
        <f>D52*2</f>
        <v>75200</v>
      </c>
      <c r="E55" s="16">
        <f t="shared" ref="E55:K55" si="30">E52*2</f>
        <v>85900</v>
      </c>
      <c r="F55" s="16">
        <f t="shared" si="30"/>
        <v>96600</v>
      </c>
      <c r="G55" s="16">
        <f t="shared" si="30"/>
        <v>107300</v>
      </c>
      <c r="H55" s="16">
        <f t="shared" si="30"/>
        <v>115900</v>
      </c>
      <c r="I55" s="16">
        <f t="shared" si="30"/>
        <v>124500</v>
      </c>
      <c r="J55" s="16">
        <f t="shared" si="30"/>
        <v>133100</v>
      </c>
      <c r="K55" s="16">
        <f t="shared" si="30"/>
        <v>141700</v>
      </c>
      <c r="L55" s="18"/>
      <c r="M55" s="19">
        <f>ROUNDDOWN(D55*0.3/12,0)</f>
        <v>1880</v>
      </c>
      <c r="N55" s="19">
        <f>ROUNDDOWN((AVERAGEA(D55:E55)*0.3)/12,0)</f>
        <v>2013</v>
      </c>
      <c r="O55" s="19">
        <f>ROUNDDOWN(F55*0.3/12,0)</f>
        <v>2415</v>
      </c>
      <c r="P55" s="19">
        <f>ROUNDDOWN((AVERAGEA(G55:H55)*0.3)/12,0)</f>
        <v>2790</v>
      </c>
      <c r="Q55" s="19">
        <f>ROUNDDOWN(I55*0.3/12,0)</f>
        <v>3112</v>
      </c>
    </row>
    <row r="56" spans="1:17" x14ac:dyDescent="0.25">
      <c r="A56" s="6"/>
      <c r="B56" s="16"/>
      <c r="C56" s="17" t="s">
        <v>49</v>
      </c>
      <c r="D56" s="16">
        <f>D52*2.4</f>
        <v>90240</v>
      </c>
      <c r="E56" s="16">
        <f t="shared" ref="E56:K56" si="31">E52*2.4</f>
        <v>103080</v>
      </c>
      <c r="F56" s="16">
        <f t="shared" si="31"/>
        <v>115920</v>
      </c>
      <c r="G56" s="16">
        <f t="shared" si="31"/>
        <v>128760</v>
      </c>
      <c r="H56" s="16">
        <f t="shared" si="31"/>
        <v>139080</v>
      </c>
      <c r="I56" s="16">
        <f t="shared" si="31"/>
        <v>149400</v>
      </c>
      <c r="J56" s="16">
        <f t="shared" si="31"/>
        <v>159720</v>
      </c>
      <c r="K56" s="16">
        <f t="shared" si="31"/>
        <v>170040</v>
      </c>
      <c r="L56" s="18"/>
      <c r="M56" s="19">
        <f>ROUNDDOWN(D56*0.3/12,0)</f>
        <v>2256</v>
      </c>
      <c r="N56" s="19">
        <f>ROUNDDOWN((AVERAGEA(D56:E56)*0.3)/12,0)</f>
        <v>2416</v>
      </c>
      <c r="O56" s="19">
        <f>ROUNDDOWN(F56*0.3/12,0)</f>
        <v>2898</v>
      </c>
      <c r="P56" s="19">
        <f>ROUNDDOWN((AVERAGEA(G56:H56)*0.3)/12,0)</f>
        <v>3348</v>
      </c>
      <c r="Q56" s="19">
        <f>ROUNDDOWN(I56*0.3/12,0)</f>
        <v>3735</v>
      </c>
    </row>
    <row r="57" spans="1:17" x14ac:dyDescent="0.25">
      <c r="A57" s="6"/>
      <c r="B57" s="16"/>
      <c r="C57" s="22" t="s">
        <v>50</v>
      </c>
      <c r="D57" s="24">
        <v>38450</v>
      </c>
      <c r="E57" s="24">
        <v>43950</v>
      </c>
      <c r="F57" s="24">
        <v>49450</v>
      </c>
      <c r="G57" s="24">
        <v>54900</v>
      </c>
      <c r="H57" s="24">
        <v>59300</v>
      </c>
      <c r="I57" s="24">
        <v>63700</v>
      </c>
      <c r="J57" s="24">
        <v>68100</v>
      </c>
      <c r="K57" s="24">
        <v>72500</v>
      </c>
      <c r="L57" s="18"/>
      <c r="M57" s="24">
        <f t="shared" si="24"/>
        <v>961</v>
      </c>
      <c r="N57" s="24">
        <f t="shared" si="25"/>
        <v>1030</v>
      </c>
      <c r="O57" s="24">
        <f t="shared" si="26"/>
        <v>1236</v>
      </c>
      <c r="P57" s="24">
        <f t="shared" si="27"/>
        <v>1427</v>
      </c>
      <c r="Q57" s="24">
        <f t="shared" si="28"/>
        <v>1592</v>
      </c>
    </row>
    <row r="58" spans="1:17" x14ac:dyDescent="0.25">
      <c r="A58" s="6"/>
      <c r="B58" s="16"/>
      <c r="C58" s="22" t="s">
        <v>51</v>
      </c>
      <c r="D58" s="23">
        <f>D57*1.2</f>
        <v>46140</v>
      </c>
      <c r="E58" s="23">
        <f t="shared" ref="E58:K58" si="32">E57*1.2</f>
        <v>52740</v>
      </c>
      <c r="F58" s="23">
        <f t="shared" si="32"/>
        <v>59340</v>
      </c>
      <c r="G58" s="23">
        <f t="shared" si="32"/>
        <v>65880</v>
      </c>
      <c r="H58" s="23">
        <f t="shared" si="32"/>
        <v>71160</v>
      </c>
      <c r="I58" s="23">
        <f t="shared" si="32"/>
        <v>76440</v>
      </c>
      <c r="J58" s="23">
        <f t="shared" si="32"/>
        <v>81720</v>
      </c>
      <c r="K58" s="23">
        <f t="shared" si="32"/>
        <v>87000</v>
      </c>
      <c r="L58" s="18"/>
      <c r="M58" s="24">
        <f t="shared" si="24"/>
        <v>1153</v>
      </c>
      <c r="N58" s="24">
        <f t="shared" si="25"/>
        <v>1236</v>
      </c>
      <c r="O58" s="24">
        <f t="shared" si="26"/>
        <v>1483</v>
      </c>
      <c r="P58" s="24">
        <f t="shared" si="27"/>
        <v>1713</v>
      </c>
      <c r="Q58" s="24">
        <f t="shared" si="28"/>
        <v>1911</v>
      </c>
    </row>
    <row r="59" spans="1:17" x14ac:dyDescent="0.25">
      <c r="A59" s="6"/>
      <c r="B59" s="16"/>
      <c r="C59" s="22" t="s">
        <v>52</v>
      </c>
      <c r="D59" s="24">
        <f>D57*1.6</f>
        <v>61520</v>
      </c>
      <c r="E59" s="24">
        <f t="shared" ref="E59:K59" si="33">E57*1.6</f>
        <v>70320</v>
      </c>
      <c r="F59" s="24">
        <f t="shared" si="33"/>
        <v>79120</v>
      </c>
      <c r="G59" s="24">
        <f t="shared" si="33"/>
        <v>87840</v>
      </c>
      <c r="H59" s="24">
        <f t="shared" si="33"/>
        <v>94880</v>
      </c>
      <c r="I59" s="24">
        <f t="shared" si="33"/>
        <v>101920</v>
      </c>
      <c r="J59" s="24">
        <f t="shared" si="33"/>
        <v>108960</v>
      </c>
      <c r="K59" s="24">
        <f t="shared" si="33"/>
        <v>116000</v>
      </c>
      <c r="L59" s="18"/>
      <c r="M59" s="24">
        <f t="shared" si="24"/>
        <v>1538</v>
      </c>
      <c r="N59" s="24">
        <f t="shared" si="25"/>
        <v>1648</v>
      </c>
      <c r="O59" s="24">
        <f t="shared" si="26"/>
        <v>1978</v>
      </c>
      <c r="P59" s="24">
        <f t="shared" si="27"/>
        <v>2284</v>
      </c>
      <c r="Q59" s="24">
        <f t="shared" si="28"/>
        <v>2548</v>
      </c>
    </row>
    <row r="60" spans="1:17" x14ac:dyDescent="0.25">
      <c r="A60" s="6"/>
      <c r="B60" s="16"/>
      <c r="C60" s="22" t="s">
        <v>53</v>
      </c>
      <c r="D60" s="24">
        <f>D57*2</f>
        <v>76900</v>
      </c>
      <c r="E60" s="24">
        <f t="shared" ref="E60:K60" si="34">E57*2</f>
        <v>87900</v>
      </c>
      <c r="F60" s="24">
        <f t="shared" si="34"/>
        <v>98900</v>
      </c>
      <c r="G60" s="24">
        <f t="shared" si="34"/>
        <v>109800</v>
      </c>
      <c r="H60" s="24">
        <f t="shared" si="34"/>
        <v>118600</v>
      </c>
      <c r="I60" s="24">
        <f t="shared" si="34"/>
        <v>127400</v>
      </c>
      <c r="J60" s="24">
        <f t="shared" si="34"/>
        <v>136200</v>
      </c>
      <c r="K60" s="24">
        <f t="shared" si="34"/>
        <v>145000</v>
      </c>
      <c r="L60" s="18"/>
      <c r="M60" s="24">
        <f>ROUNDDOWN(D60*0.3/12,0)</f>
        <v>1922</v>
      </c>
      <c r="N60" s="24">
        <f>ROUNDDOWN((AVERAGEA(D60:E60)*0.3)/12,0)</f>
        <v>2060</v>
      </c>
      <c r="O60" s="24">
        <f>ROUNDDOWN(F60*0.3/12,0)</f>
        <v>2472</v>
      </c>
      <c r="P60" s="24">
        <f>ROUNDDOWN((AVERAGEA(G60:H60)*0.3)/12,0)</f>
        <v>2855</v>
      </c>
      <c r="Q60" s="24">
        <f>ROUNDDOWN(I60*0.3/12,0)</f>
        <v>3185</v>
      </c>
    </row>
    <row r="61" spans="1:17" x14ac:dyDescent="0.25">
      <c r="A61" s="6"/>
      <c r="B61" s="16"/>
      <c r="C61" s="22" t="s">
        <v>54</v>
      </c>
      <c r="D61" s="24">
        <f>D57*2.4</f>
        <v>92280</v>
      </c>
      <c r="E61" s="24">
        <f t="shared" ref="E61:K61" si="35">E57*2.4</f>
        <v>105480</v>
      </c>
      <c r="F61" s="24">
        <f t="shared" si="35"/>
        <v>118680</v>
      </c>
      <c r="G61" s="24">
        <f t="shared" si="35"/>
        <v>131760</v>
      </c>
      <c r="H61" s="24">
        <f t="shared" si="35"/>
        <v>142320</v>
      </c>
      <c r="I61" s="24">
        <f t="shared" si="35"/>
        <v>152880</v>
      </c>
      <c r="J61" s="24">
        <f t="shared" si="35"/>
        <v>163440</v>
      </c>
      <c r="K61" s="24">
        <f t="shared" si="35"/>
        <v>174000</v>
      </c>
      <c r="L61" s="18"/>
      <c r="M61" s="24">
        <f>ROUNDDOWN(D61*0.3/12,0)</f>
        <v>2307</v>
      </c>
      <c r="N61" s="24">
        <f>ROUNDDOWN((AVERAGEA(D61:E61)*0.3)/12,0)</f>
        <v>2472</v>
      </c>
      <c r="O61" s="24">
        <f>ROUNDDOWN(F61*0.3/12,0)</f>
        <v>2967</v>
      </c>
      <c r="P61" s="24">
        <f>ROUNDDOWN((AVERAGEA(G61:H61)*0.3)/12,0)</f>
        <v>3426</v>
      </c>
      <c r="Q61" s="24">
        <f>ROUNDDOWN(I61*0.3/12,0)</f>
        <v>3822</v>
      </c>
    </row>
    <row r="62" spans="1:17" x14ac:dyDescent="0.25">
      <c r="A62" s="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1:17" x14ac:dyDescent="0.25">
      <c r="A63" s="15" t="s">
        <v>58</v>
      </c>
      <c r="B63" s="16">
        <v>72300</v>
      </c>
      <c r="C63" s="17" t="s">
        <v>44</v>
      </c>
      <c r="D63" s="16">
        <v>18000</v>
      </c>
      <c r="E63" s="16">
        <v>20600</v>
      </c>
      <c r="F63" s="16">
        <v>23150</v>
      </c>
      <c r="G63" s="16">
        <v>27750</v>
      </c>
      <c r="H63" s="16">
        <v>32470</v>
      </c>
      <c r="I63" s="16">
        <v>37190</v>
      </c>
      <c r="J63" s="16">
        <v>41910</v>
      </c>
      <c r="K63" s="16">
        <v>46630</v>
      </c>
      <c r="L63" s="18"/>
      <c r="M63" s="19">
        <f t="shared" ref="M63:M71" si="36">ROUNDDOWN(D63*0.3/12,0)</f>
        <v>450</v>
      </c>
      <c r="N63" s="19">
        <f t="shared" ref="N63:N71" si="37">ROUNDDOWN((AVERAGEA(D63:E63)*0.3)/12,0)</f>
        <v>482</v>
      </c>
      <c r="O63" s="19">
        <f t="shared" ref="O63:O71" si="38">ROUNDDOWN(F63*0.3/12,0)</f>
        <v>578</v>
      </c>
      <c r="P63" s="19">
        <f t="shared" ref="P63:P71" si="39">ROUNDDOWN((AVERAGEA(G63:H63)*0.3)/12,0)</f>
        <v>752</v>
      </c>
      <c r="Q63" s="19">
        <f t="shared" ref="Q63:Q71" si="40">ROUNDDOWN(I63*0.3/12,0)</f>
        <v>929</v>
      </c>
    </row>
    <row r="64" spans="1:17" x14ac:dyDescent="0.25">
      <c r="A64" s="6"/>
      <c r="B64" s="16"/>
      <c r="C64" s="17" t="s">
        <v>45</v>
      </c>
      <c r="D64" s="16">
        <v>30000</v>
      </c>
      <c r="E64" s="16">
        <v>34300</v>
      </c>
      <c r="F64" s="16">
        <v>38600</v>
      </c>
      <c r="G64" s="16">
        <v>42850</v>
      </c>
      <c r="H64" s="16">
        <v>46300</v>
      </c>
      <c r="I64" s="16">
        <v>49750</v>
      </c>
      <c r="J64" s="16">
        <v>53150</v>
      </c>
      <c r="K64" s="16">
        <v>56600</v>
      </c>
      <c r="L64" s="18"/>
      <c r="M64" s="19">
        <f t="shared" si="36"/>
        <v>750</v>
      </c>
      <c r="N64" s="19">
        <f t="shared" si="37"/>
        <v>803</v>
      </c>
      <c r="O64" s="19">
        <f t="shared" si="38"/>
        <v>965</v>
      </c>
      <c r="P64" s="19">
        <f t="shared" si="39"/>
        <v>1114</v>
      </c>
      <c r="Q64" s="19">
        <f t="shared" si="40"/>
        <v>1243</v>
      </c>
    </row>
    <row r="65" spans="1:17" x14ac:dyDescent="0.25">
      <c r="A65" s="6"/>
      <c r="B65" s="16"/>
      <c r="C65" s="17" t="s">
        <v>46</v>
      </c>
      <c r="D65" s="16">
        <f>D64*1.2</f>
        <v>36000</v>
      </c>
      <c r="E65" s="16">
        <f t="shared" ref="E65:K65" si="41">E64*1.2</f>
        <v>41160</v>
      </c>
      <c r="F65" s="16">
        <f t="shared" si="41"/>
        <v>46320</v>
      </c>
      <c r="G65" s="16">
        <f t="shared" si="41"/>
        <v>51420</v>
      </c>
      <c r="H65" s="16">
        <f t="shared" si="41"/>
        <v>55560</v>
      </c>
      <c r="I65" s="16">
        <f t="shared" si="41"/>
        <v>59700</v>
      </c>
      <c r="J65" s="16">
        <f t="shared" si="41"/>
        <v>63780</v>
      </c>
      <c r="K65" s="16">
        <f t="shared" si="41"/>
        <v>67920</v>
      </c>
      <c r="L65" s="18"/>
      <c r="M65" s="19">
        <f t="shared" si="36"/>
        <v>900</v>
      </c>
      <c r="N65" s="19">
        <f t="shared" si="37"/>
        <v>964</v>
      </c>
      <c r="O65" s="19">
        <f t="shared" si="38"/>
        <v>1158</v>
      </c>
      <c r="P65" s="19">
        <f t="shared" si="39"/>
        <v>1337</v>
      </c>
      <c r="Q65" s="19">
        <f t="shared" si="40"/>
        <v>1492</v>
      </c>
    </row>
    <row r="66" spans="1:17" x14ac:dyDescent="0.25">
      <c r="A66" s="6"/>
      <c r="B66" s="16"/>
      <c r="C66" s="17" t="s">
        <v>47</v>
      </c>
      <c r="D66" s="16">
        <v>48000</v>
      </c>
      <c r="E66" s="16">
        <v>54850</v>
      </c>
      <c r="F66" s="16">
        <v>61700</v>
      </c>
      <c r="G66" s="16">
        <v>68550</v>
      </c>
      <c r="H66" s="16">
        <v>74050</v>
      </c>
      <c r="I66" s="16">
        <v>79550</v>
      </c>
      <c r="J66" s="16">
        <v>85050</v>
      </c>
      <c r="K66" s="16">
        <v>90500</v>
      </c>
      <c r="L66" s="18"/>
      <c r="M66" s="19">
        <f t="shared" si="36"/>
        <v>1200</v>
      </c>
      <c r="N66" s="19">
        <f t="shared" si="37"/>
        <v>1285</v>
      </c>
      <c r="O66" s="19">
        <f t="shared" si="38"/>
        <v>1542</v>
      </c>
      <c r="P66" s="19">
        <f t="shared" si="39"/>
        <v>1782</v>
      </c>
      <c r="Q66" s="19">
        <f t="shared" si="40"/>
        <v>1988</v>
      </c>
    </row>
    <row r="67" spans="1:17" x14ac:dyDescent="0.25">
      <c r="A67" s="6"/>
      <c r="B67" s="16"/>
      <c r="C67" s="17" t="s">
        <v>48</v>
      </c>
      <c r="D67" s="16">
        <f>D64*2</f>
        <v>60000</v>
      </c>
      <c r="E67" s="16">
        <f t="shared" ref="E67:K67" si="42">E64*2</f>
        <v>68600</v>
      </c>
      <c r="F67" s="16">
        <f t="shared" si="42"/>
        <v>77200</v>
      </c>
      <c r="G67" s="16">
        <f t="shared" si="42"/>
        <v>85700</v>
      </c>
      <c r="H67" s="16">
        <f t="shared" si="42"/>
        <v>92600</v>
      </c>
      <c r="I67" s="16">
        <f t="shared" si="42"/>
        <v>99500</v>
      </c>
      <c r="J67" s="16">
        <f t="shared" si="42"/>
        <v>106300</v>
      </c>
      <c r="K67" s="16">
        <f t="shared" si="42"/>
        <v>113200</v>
      </c>
      <c r="L67" s="18"/>
      <c r="M67" s="19">
        <f>ROUNDDOWN(D67*0.3/12,0)</f>
        <v>1500</v>
      </c>
      <c r="N67" s="19">
        <f>ROUNDDOWN((AVERAGEA(D67:E67)*0.3)/12,0)</f>
        <v>1607</v>
      </c>
      <c r="O67" s="19">
        <f>ROUNDDOWN(F67*0.3/12,0)</f>
        <v>1930</v>
      </c>
      <c r="P67" s="19">
        <f>ROUNDDOWN((AVERAGEA(G67:H67)*0.3)/12,0)</f>
        <v>2228</v>
      </c>
      <c r="Q67" s="19">
        <f>ROUNDDOWN(I67*0.3/12,0)</f>
        <v>2487</v>
      </c>
    </row>
    <row r="68" spans="1:17" x14ac:dyDescent="0.25">
      <c r="A68" s="6"/>
      <c r="B68" s="16"/>
      <c r="C68" s="17" t="s">
        <v>49</v>
      </c>
      <c r="D68" s="16">
        <f>D64*2.4</f>
        <v>72000</v>
      </c>
      <c r="E68" s="16">
        <f t="shared" ref="E68:K68" si="43">E64*2.4</f>
        <v>82320</v>
      </c>
      <c r="F68" s="16">
        <f t="shared" si="43"/>
        <v>92640</v>
      </c>
      <c r="G68" s="16">
        <f t="shared" si="43"/>
        <v>102840</v>
      </c>
      <c r="H68" s="16">
        <f t="shared" si="43"/>
        <v>111120</v>
      </c>
      <c r="I68" s="16">
        <f t="shared" si="43"/>
        <v>119400</v>
      </c>
      <c r="J68" s="16">
        <f t="shared" si="43"/>
        <v>127560</v>
      </c>
      <c r="K68" s="16">
        <f t="shared" si="43"/>
        <v>135840</v>
      </c>
      <c r="L68" s="18"/>
      <c r="M68" s="19">
        <f>ROUNDDOWN(D68*0.3/12,0)</f>
        <v>1800</v>
      </c>
      <c r="N68" s="19">
        <f>ROUNDDOWN((AVERAGEA(D68:E68)*0.3)/12,0)</f>
        <v>1929</v>
      </c>
      <c r="O68" s="19">
        <f>ROUNDDOWN(F68*0.3/12,0)</f>
        <v>2316</v>
      </c>
      <c r="P68" s="19">
        <f>ROUNDDOWN((AVERAGEA(G68:H68)*0.3)/12,0)</f>
        <v>2674</v>
      </c>
      <c r="Q68" s="19">
        <f>ROUNDDOWN(I68*0.3/12,0)</f>
        <v>2985</v>
      </c>
    </row>
    <row r="69" spans="1:17" x14ac:dyDescent="0.25">
      <c r="A69" s="6"/>
      <c r="B69" s="16"/>
      <c r="C69" s="22" t="s">
        <v>50</v>
      </c>
      <c r="D69" s="24">
        <v>30000</v>
      </c>
      <c r="E69" s="24">
        <v>34300</v>
      </c>
      <c r="F69" s="24">
        <v>38600</v>
      </c>
      <c r="G69" s="24">
        <v>42850</v>
      </c>
      <c r="H69" s="24">
        <v>46300</v>
      </c>
      <c r="I69" s="24">
        <v>49750</v>
      </c>
      <c r="J69" s="24">
        <v>53150</v>
      </c>
      <c r="K69" s="24">
        <v>56600</v>
      </c>
      <c r="L69" s="18"/>
      <c r="M69" s="24">
        <f t="shared" si="36"/>
        <v>750</v>
      </c>
      <c r="N69" s="24">
        <f t="shared" si="37"/>
        <v>803</v>
      </c>
      <c r="O69" s="24">
        <f t="shared" si="38"/>
        <v>965</v>
      </c>
      <c r="P69" s="24">
        <f t="shared" si="39"/>
        <v>1114</v>
      </c>
      <c r="Q69" s="24">
        <f t="shared" si="40"/>
        <v>1243</v>
      </c>
    </row>
    <row r="70" spans="1:17" x14ac:dyDescent="0.25">
      <c r="A70" s="6"/>
      <c r="B70" s="16"/>
      <c r="C70" s="22" t="s">
        <v>51</v>
      </c>
      <c r="D70" s="24">
        <f>D69*1.2</f>
        <v>36000</v>
      </c>
      <c r="E70" s="24">
        <f t="shared" ref="E70:K70" si="44">E69*1.2</f>
        <v>41160</v>
      </c>
      <c r="F70" s="24">
        <f t="shared" si="44"/>
        <v>46320</v>
      </c>
      <c r="G70" s="24">
        <f t="shared" si="44"/>
        <v>51420</v>
      </c>
      <c r="H70" s="24">
        <f t="shared" si="44"/>
        <v>55560</v>
      </c>
      <c r="I70" s="24">
        <f t="shared" si="44"/>
        <v>59700</v>
      </c>
      <c r="J70" s="24">
        <f t="shared" si="44"/>
        <v>63780</v>
      </c>
      <c r="K70" s="24">
        <f t="shared" si="44"/>
        <v>67920</v>
      </c>
      <c r="L70" s="18"/>
      <c r="M70" s="24">
        <f t="shared" si="36"/>
        <v>900</v>
      </c>
      <c r="N70" s="24">
        <f t="shared" si="37"/>
        <v>964</v>
      </c>
      <c r="O70" s="24">
        <f t="shared" si="38"/>
        <v>1158</v>
      </c>
      <c r="P70" s="24">
        <f t="shared" si="39"/>
        <v>1337</v>
      </c>
      <c r="Q70" s="24">
        <f t="shared" si="40"/>
        <v>1492</v>
      </c>
    </row>
    <row r="71" spans="1:17" x14ac:dyDescent="0.25">
      <c r="A71" s="6"/>
      <c r="B71" s="16"/>
      <c r="C71" s="22" t="s">
        <v>52</v>
      </c>
      <c r="D71" s="24">
        <f>D69*1.6</f>
        <v>48000</v>
      </c>
      <c r="E71" s="24">
        <f t="shared" ref="E71:K71" si="45">E69*1.6</f>
        <v>54880</v>
      </c>
      <c r="F71" s="24">
        <f t="shared" si="45"/>
        <v>61760</v>
      </c>
      <c r="G71" s="24">
        <f t="shared" si="45"/>
        <v>68560</v>
      </c>
      <c r="H71" s="24">
        <f t="shared" si="45"/>
        <v>74080</v>
      </c>
      <c r="I71" s="24">
        <f t="shared" si="45"/>
        <v>79600</v>
      </c>
      <c r="J71" s="24">
        <f t="shared" si="45"/>
        <v>85040</v>
      </c>
      <c r="K71" s="24">
        <f t="shared" si="45"/>
        <v>90560</v>
      </c>
      <c r="L71" s="18"/>
      <c r="M71" s="24">
        <f t="shared" si="36"/>
        <v>1200</v>
      </c>
      <c r="N71" s="24">
        <f t="shared" si="37"/>
        <v>1286</v>
      </c>
      <c r="O71" s="24">
        <f t="shared" si="38"/>
        <v>1544</v>
      </c>
      <c r="P71" s="24">
        <f t="shared" si="39"/>
        <v>1783</v>
      </c>
      <c r="Q71" s="24">
        <f t="shared" si="40"/>
        <v>1990</v>
      </c>
    </row>
    <row r="72" spans="1:17" x14ac:dyDescent="0.25">
      <c r="A72" s="6"/>
      <c r="B72" s="16"/>
      <c r="C72" s="22" t="s">
        <v>53</v>
      </c>
      <c r="D72" s="24">
        <f>D69*2</f>
        <v>60000</v>
      </c>
      <c r="E72" s="24">
        <f t="shared" ref="E72:K72" si="46">E69*2</f>
        <v>68600</v>
      </c>
      <c r="F72" s="24">
        <f t="shared" si="46"/>
        <v>77200</v>
      </c>
      <c r="G72" s="24">
        <f t="shared" si="46"/>
        <v>85700</v>
      </c>
      <c r="H72" s="24">
        <f t="shared" si="46"/>
        <v>92600</v>
      </c>
      <c r="I72" s="24">
        <f t="shared" si="46"/>
        <v>99500</v>
      </c>
      <c r="J72" s="24">
        <f t="shared" si="46"/>
        <v>106300</v>
      </c>
      <c r="K72" s="24">
        <f t="shared" si="46"/>
        <v>113200</v>
      </c>
      <c r="L72" s="18"/>
      <c r="M72" s="24">
        <f>ROUNDDOWN(D72*0.3/12,0)</f>
        <v>1500</v>
      </c>
      <c r="N72" s="24">
        <f>ROUNDDOWN((AVERAGEA(D72:E72)*0.3)/12,0)</f>
        <v>1607</v>
      </c>
      <c r="O72" s="24">
        <f>ROUNDDOWN(F72*0.3/12,0)</f>
        <v>1930</v>
      </c>
      <c r="P72" s="24">
        <f>ROUNDDOWN((AVERAGEA(G72:H72)*0.3)/12,0)</f>
        <v>2228</v>
      </c>
      <c r="Q72" s="24">
        <f>ROUNDDOWN(I72*0.3/12,0)</f>
        <v>2487</v>
      </c>
    </row>
    <row r="73" spans="1:17" x14ac:dyDescent="0.25">
      <c r="A73" s="6"/>
      <c r="B73" s="16"/>
      <c r="C73" s="22" t="s">
        <v>54</v>
      </c>
      <c r="D73" s="24">
        <f>D69*2.4</f>
        <v>72000</v>
      </c>
      <c r="E73" s="24">
        <f t="shared" ref="E73:K73" si="47">E69*2.4</f>
        <v>82320</v>
      </c>
      <c r="F73" s="24">
        <f t="shared" si="47"/>
        <v>92640</v>
      </c>
      <c r="G73" s="24">
        <f t="shared" si="47"/>
        <v>102840</v>
      </c>
      <c r="H73" s="24">
        <f t="shared" si="47"/>
        <v>111120</v>
      </c>
      <c r="I73" s="24">
        <f t="shared" si="47"/>
        <v>119400</v>
      </c>
      <c r="J73" s="24">
        <f t="shared" si="47"/>
        <v>127560</v>
      </c>
      <c r="K73" s="24">
        <f t="shared" si="47"/>
        <v>135840</v>
      </c>
      <c r="L73" s="18"/>
      <c r="M73" s="24">
        <f>ROUNDDOWN(D73*0.3/12,0)</f>
        <v>1800</v>
      </c>
      <c r="N73" s="24">
        <f>ROUNDDOWN((AVERAGEA(D73:E73)*0.3)/12,0)</f>
        <v>1929</v>
      </c>
      <c r="O73" s="24">
        <f>ROUNDDOWN(F73*0.3/12,0)</f>
        <v>2316</v>
      </c>
      <c r="P73" s="24">
        <f>ROUNDDOWN((AVERAGEA(G73:H73)*0.3)/12,0)</f>
        <v>2674</v>
      </c>
      <c r="Q73" s="24">
        <f>ROUNDDOWN(I73*0.3/12,0)</f>
        <v>2985</v>
      </c>
    </row>
    <row r="74" spans="1:17" x14ac:dyDescent="0.25">
      <c r="A74" s="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</row>
    <row r="75" spans="1:17" x14ac:dyDescent="0.25">
      <c r="A75" s="15" t="s">
        <v>59</v>
      </c>
      <c r="B75" s="16">
        <v>58400</v>
      </c>
      <c r="C75" s="17" t="s">
        <v>44</v>
      </c>
      <c r="D75" s="16">
        <v>18000</v>
      </c>
      <c r="E75" s="16">
        <v>20600</v>
      </c>
      <c r="F75" s="16">
        <v>23150</v>
      </c>
      <c r="G75" s="16">
        <v>27750</v>
      </c>
      <c r="H75" s="16">
        <v>32470</v>
      </c>
      <c r="I75" s="16">
        <v>37190</v>
      </c>
      <c r="J75" s="16">
        <v>41910</v>
      </c>
      <c r="K75" s="16">
        <v>46630</v>
      </c>
      <c r="L75" s="18"/>
      <c r="M75" s="19">
        <f t="shared" ref="M75:M83" si="48">ROUNDDOWN(D75*0.3/12,0)</f>
        <v>450</v>
      </c>
      <c r="N75" s="19">
        <f t="shared" ref="N75:N83" si="49">ROUNDDOWN((AVERAGEA(D75:E75)*0.3)/12,0)</f>
        <v>482</v>
      </c>
      <c r="O75" s="19">
        <f t="shared" ref="O75:O83" si="50">ROUNDDOWN(F75*0.3/12,0)</f>
        <v>578</v>
      </c>
      <c r="P75" s="19">
        <f t="shared" ref="P75:P83" si="51">ROUNDDOWN((AVERAGEA(G75:H75)*0.3)/12,0)</f>
        <v>752</v>
      </c>
      <c r="Q75" s="19">
        <f t="shared" ref="Q75:Q83" si="52">ROUNDDOWN(I75*0.3/12,0)</f>
        <v>929</v>
      </c>
    </row>
    <row r="76" spans="1:17" x14ac:dyDescent="0.25">
      <c r="A76" s="6"/>
      <c r="B76" s="16"/>
      <c r="C76" s="17" t="s">
        <v>45</v>
      </c>
      <c r="D76" s="16">
        <v>30000</v>
      </c>
      <c r="E76" s="16">
        <v>34300</v>
      </c>
      <c r="F76" s="16">
        <v>38600</v>
      </c>
      <c r="G76" s="16">
        <v>42850</v>
      </c>
      <c r="H76" s="16">
        <v>46300</v>
      </c>
      <c r="I76" s="16">
        <v>49750</v>
      </c>
      <c r="J76" s="16">
        <v>53150</v>
      </c>
      <c r="K76" s="16">
        <v>56600</v>
      </c>
      <c r="L76" s="18"/>
      <c r="M76" s="19">
        <f t="shared" si="48"/>
        <v>750</v>
      </c>
      <c r="N76" s="19">
        <f t="shared" si="49"/>
        <v>803</v>
      </c>
      <c r="O76" s="19">
        <f t="shared" si="50"/>
        <v>965</v>
      </c>
      <c r="P76" s="19">
        <f t="shared" si="51"/>
        <v>1114</v>
      </c>
      <c r="Q76" s="19">
        <f t="shared" si="52"/>
        <v>1243</v>
      </c>
    </row>
    <row r="77" spans="1:17" x14ac:dyDescent="0.25">
      <c r="A77" s="6"/>
      <c r="B77" s="16"/>
      <c r="C77" s="17" t="s">
        <v>46</v>
      </c>
      <c r="D77" s="16">
        <f>D76*1.2</f>
        <v>36000</v>
      </c>
      <c r="E77" s="16">
        <f t="shared" ref="E77:K77" si="53">E76*1.2</f>
        <v>41160</v>
      </c>
      <c r="F77" s="16">
        <f t="shared" si="53"/>
        <v>46320</v>
      </c>
      <c r="G77" s="16">
        <f t="shared" si="53"/>
        <v>51420</v>
      </c>
      <c r="H77" s="16">
        <f t="shared" si="53"/>
        <v>55560</v>
      </c>
      <c r="I77" s="16">
        <f t="shared" si="53"/>
        <v>59700</v>
      </c>
      <c r="J77" s="16">
        <f>J76*1.2</f>
        <v>63780</v>
      </c>
      <c r="K77" s="16">
        <f t="shared" si="53"/>
        <v>67920</v>
      </c>
      <c r="L77" s="18"/>
      <c r="M77" s="19">
        <f t="shared" si="48"/>
        <v>900</v>
      </c>
      <c r="N77" s="19">
        <f t="shared" si="49"/>
        <v>964</v>
      </c>
      <c r="O77" s="19">
        <f t="shared" si="50"/>
        <v>1158</v>
      </c>
      <c r="P77" s="19">
        <f t="shared" si="51"/>
        <v>1337</v>
      </c>
      <c r="Q77" s="19">
        <f t="shared" si="52"/>
        <v>1492</v>
      </c>
    </row>
    <row r="78" spans="1:17" x14ac:dyDescent="0.25">
      <c r="A78" s="6"/>
      <c r="B78" s="16"/>
      <c r="C78" s="17" t="s">
        <v>47</v>
      </c>
      <c r="D78" s="16">
        <v>48000</v>
      </c>
      <c r="E78" s="16">
        <v>54850</v>
      </c>
      <c r="F78" s="16">
        <v>61700</v>
      </c>
      <c r="G78" s="16">
        <v>68550</v>
      </c>
      <c r="H78" s="16">
        <v>74050</v>
      </c>
      <c r="I78" s="16">
        <v>79550</v>
      </c>
      <c r="J78" s="16">
        <v>85050</v>
      </c>
      <c r="K78" s="16">
        <v>90500</v>
      </c>
      <c r="L78" s="18"/>
      <c r="M78" s="19">
        <f t="shared" si="48"/>
        <v>1200</v>
      </c>
      <c r="N78" s="19">
        <f t="shared" si="49"/>
        <v>1285</v>
      </c>
      <c r="O78" s="19">
        <f t="shared" si="50"/>
        <v>1542</v>
      </c>
      <c r="P78" s="19">
        <f t="shared" si="51"/>
        <v>1782</v>
      </c>
      <c r="Q78" s="19">
        <f t="shared" si="52"/>
        <v>1988</v>
      </c>
    </row>
    <row r="79" spans="1:17" x14ac:dyDescent="0.25">
      <c r="A79" s="6"/>
      <c r="B79" s="16"/>
      <c r="C79" s="17" t="s">
        <v>48</v>
      </c>
      <c r="D79" s="16">
        <f>D76*2</f>
        <v>60000</v>
      </c>
      <c r="E79" s="16">
        <f t="shared" ref="E79:K79" si="54">E76*2</f>
        <v>68600</v>
      </c>
      <c r="F79" s="16">
        <f t="shared" si="54"/>
        <v>77200</v>
      </c>
      <c r="G79" s="16">
        <f t="shared" si="54"/>
        <v>85700</v>
      </c>
      <c r="H79" s="16">
        <f t="shared" si="54"/>
        <v>92600</v>
      </c>
      <c r="I79" s="16">
        <f t="shared" si="54"/>
        <v>99500</v>
      </c>
      <c r="J79" s="16">
        <f t="shared" si="54"/>
        <v>106300</v>
      </c>
      <c r="K79" s="16">
        <f t="shared" si="54"/>
        <v>113200</v>
      </c>
      <c r="L79" s="18"/>
      <c r="M79" s="19">
        <f>ROUNDDOWN(D79*0.3/12,0)</f>
        <v>1500</v>
      </c>
      <c r="N79" s="19">
        <f>ROUNDDOWN((AVERAGEA(D79:E79)*0.3)/12,0)</f>
        <v>1607</v>
      </c>
      <c r="O79" s="19">
        <f>ROUNDDOWN(F79*0.3/12,0)</f>
        <v>1930</v>
      </c>
      <c r="P79" s="19">
        <f>ROUNDDOWN((AVERAGEA(G79:H79)*0.3)/12,0)</f>
        <v>2228</v>
      </c>
      <c r="Q79" s="19">
        <f>ROUNDDOWN(I79*0.3/12,0)</f>
        <v>2487</v>
      </c>
    </row>
    <row r="80" spans="1:17" x14ac:dyDescent="0.25">
      <c r="A80" s="6"/>
      <c r="B80" s="16"/>
      <c r="C80" s="17" t="s">
        <v>49</v>
      </c>
      <c r="D80" s="16">
        <f>D76*2.4</f>
        <v>72000</v>
      </c>
      <c r="E80" s="16">
        <f t="shared" ref="E80:K80" si="55">E76*2.4</f>
        <v>82320</v>
      </c>
      <c r="F80" s="16">
        <f t="shared" si="55"/>
        <v>92640</v>
      </c>
      <c r="G80" s="16">
        <f t="shared" si="55"/>
        <v>102840</v>
      </c>
      <c r="H80" s="16">
        <f t="shared" si="55"/>
        <v>111120</v>
      </c>
      <c r="I80" s="16">
        <f t="shared" si="55"/>
        <v>119400</v>
      </c>
      <c r="J80" s="16">
        <f t="shared" si="55"/>
        <v>127560</v>
      </c>
      <c r="K80" s="16">
        <f t="shared" si="55"/>
        <v>135840</v>
      </c>
      <c r="L80" s="18"/>
      <c r="M80" s="19">
        <f>ROUNDDOWN(D80*0.3/12,0)</f>
        <v>1800</v>
      </c>
      <c r="N80" s="19">
        <f>ROUNDDOWN((AVERAGEA(D80:E80)*0.3)/12,0)</f>
        <v>1929</v>
      </c>
      <c r="O80" s="19">
        <f>ROUNDDOWN(F80*0.3/12,0)</f>
        <v>2316</v>
      </c>
      <c r="P80" s="19">
        <f>ROUNDDOWN((AVERAGEA(G80:H80)*0.3)/12,0)</f>
        <v>2674</v>
      </c>
      <c r="Q80" s="19">
        <f>ROUNDDOWN(I80*0.3/12,0)</f>
        <v>2985</v>
      </c>
    </row>
    <row r="81" spans="1:17" x14ac:dyDescent="0.25">
      <c r="A81" s="6"/>
      <c r="B81" s="16"/>
      <c r="C81" s="22" t="s">
        <v>50</v>
      </c>
      <c r="D81" s="24">
        <v>30000</v>
      </c>
      <c r="E81" s="24">
        <v>34300</v>
      </c>
      <c r="F81" s="24">
        <v>38600</v>
      </c>
      <c r="G81" s="24">
        <v>42850</v>
      </c>
      <c r="H81" s="24">
        <v>46300</v>
      </c>
      <c r="I81" s="24">
        <v>49750</v>
      </c>
      <c r="J81" s="24">
        <v>53150</v>
      </c>
      <c r="K81" s="24">
        <v>56600</v>
      </c>
      <c r="L81" s="18"/>
      <c r="M81" s="24">
        <f t="shared" si="48"/>
        <v>750</v>
      </c>
      <c r="N81" s="24">
        <f t="shared" si="49"/>
        <v>803</v>
      </c>
      <c r="O81" s="24">
        <f t="shared" si="50"/>
        <v>965</v>
      </c>
      <c r="P81" s="24">
        <f t="shared" si="51"/>
        <v>1114</v>
      </c>
      <c r="Q81" s="24">
        <f t="shared" si="52"/>
        <v>1243</v>
      </c>
    </row>
    <row r="82" spans="1:17" x14ac:dyDescent="0.25">
      <c r="A82" s="6"/>
      <c r="B82" s="16"/>
      <c r="C82" s="22" t="s">
        <v>51</v>
      </c>
      <c r="D82" s="23">
        <f>D81*1.2</f>
        <v>36000</v>
      </c>
      <c r="E82" s="23">
        <f t="shared" ref="E82:K82" si="56">E81*1.2</f>
        <v>41160</v>
      </c>
      <c r="F82" s="23">
        <f t="shared" si="56"/>
        <v>46320</v>
      </c>
      <c r="G82" s="23">
        <f t="shared" si="56"/>
        <v>51420</v>
      </c>
      <c r="H82" s="23">
        <f t="shared" si="56"/>
        <v>55560</v>
      </c>
      <c r="I82" s="23">
        <f t="shared" si="56"/>
        <v>59700</v>
      </c>
      <c r="J82" s="23">
        <f t="shared" si="56"/>
        <v>63780</v>
      </c>
      <c r="K82" s="23">
        <f t="shared" si="56"/>
        <v>67920</v>
      </c>
      <c r="L82" s="18"/>
      <c r="M82" s="24">
        <f t="shared" si="48"/>
        <v>900</v>
      </c>
      <c r="N82" s="24">
        <f t="shared" si="49"/>
        <v>964</v>
      </c>
      <c r="O82" s="24">
        <f t="shared" si="50"/>
        <v>1158</v>
      </c>
      <c r="P82" s="24">
        <f t="shared" si="51"/>
        <v>1337</v>
      </c>
      <c r="Q82" s="24">
        <f t="shared" si="52"/>
        <v>1492</v>
      </c>
    </row>
    <row r="83" spans="1:17" x14ac:dyDescent="0.25">
      <c r="A83" s="6"/>
      <c r="B83" s="16"/>
      <c r="C83" s="22" t="s">
        <v>52</v>
      </c>
      <c r="D83" s="24">
        <f>D81*1.6</f>
        <v>48000</v>
      </c>
      <c r="E83" s="24">
        <f t="shared" ref="E83:K83" si="57">E81*1.6</f>
        <v>54880</v>
      </c>
      <c r="F83" s="24">
        <f t="shared" si="57"/>
        <v>61760</v>
      </c>
      <c r="G83" s="24">
        <f t="shared" si="57"/>
        <v>68560</v>
      </c>
      <c r="H83" s="24">
        <f t="shared" si="57"/>
        <v>74080</v>
      </c>
      <c r="I83" s="24">
        <f t="shared" si="57"/>
        <v>79600</v>
      </c>
      <c r="J83" s="24">
        <f t="shared" si="57"/>
        <v>85040</v>
      </c>
      <c r="K83" s="24">
        <f t="shared" si="57"/>
        <v>90560</v>
      </c>
      <c r="L83" s="18"/>
      <c r="M83" s="24">
        <f t="shared" si="48"/>
        <v>1200</v>
      </c>
      <c r="N83" s="24">
        <f t="shared" si="49"/>
        <v>1286</v>
      </c>
      <c r="O83" s="24">
        <f t="shared" si="50"/>
        <v>1544</v>
      </c>
      <c r="P83" s="24">
        <f t="shared" si="51"/>
        <v>1783</v>
      </c>
      <c r="Q83" s="24">
        <f t="shared" si="52"/>
        <v>1990</v>
      </c>
    </row>
    <row r="84" spans="1:17" x14ac:dyDescent="0.25">
      <c r="A84" s="6"/>
      <c r="B84" s="16"/>
      <c r="C84" s="22" t="s">
        <v>53</v>
      </c>
      <c r="D84" s="24">
        <f>D81*2</f>
        <v>60000</v>
      </c>
      <c r="E84" s="24">
        <f t="shared" ref="E84:K84" si="58">E81*2</f>
        <v>68600</v>
      </c>
      <c r="F84" s="24">
        <f t="shared" si="58"/>
        <v>77200</v>
      </c>
      <c r="G84" s="24">
        <f t="shared" si="58"/>
        <v>85700</v>
      </c>
      <c r="H84" s="24">
        <f t="shared" si="58"/>
        <v>92600</v>
      </c>
      <c r="I84" s="24">
        <f t="shared" si="58"/>
        <v>99500</v>
      </c>
      <c r="J84" s="24">
        <f t="shared" si="58"/>
        <v>106300</v>
      </c>
      <c r="K84" s="24">
        <f t="shared" si="58"/>
        <v>113200</v>
      </c>
      <c r="L84" s="18"/>
      <c r="M84" s="24">
        <f>ROUNDDOWN(D84*0.3/12,0)</f>
        <v>1500</v>
      </c>
      <c r="N84" s="24">
        <f>ROUNDDOWN((AVERAGEA(D84:E84)*0.3)/12,0)</f>
        <v>1607</v>
      </c>
      <c r="O84" s="24">
        <f>ROUNDDOWN(F84*0.3/12,0)</f>
        <v>1930</v>
      </c>
      <c r="P84" s="24">
        <f>ROUNDDOWN((AVERAGEA(G84:H84)*0.3)/12,0)</f>
        <v>2228</v>
      </c>
      <c r="Q84" s="24">
        <f>ROUNDDOWN(I84*0.3/12,0)</f>
        <v>2487</v>
      </c>
    </row>
    <row r="85" spans="1:17" x14ac:dyDescent="0.25">
      <c r="A85" s="6"/>
      <c r="B85" s="16"/>
      <c r="C85" s="22" t="s">
        <v>54</v>
      </c>
      <c r="D85" s="24">
        <f>D81*2.4</f>
        <v>72000</v>
      </c>
      <c r="E85" s="24">
        <f t="shared" ref="E85:K85" si="59">E81*2.4</f>
        <v>82320</v>
      </c>
      <c r="F85" s="24">
        <f t="shared" si="59"/>
        <v>92640</v>
      </c>
      <c r="G85" s="24">
        <f t="shared" si="59"/>
        <v>102840</v>
      </c>
      <c r="H85" s="24">
        <f t="shared" si="59"/>
        <v>111120</v>
      </c>
      <c r="I85" s="24">
        <f t="shared" si="59"/>
        <v>119400</v>
      </c>
      <c r="J85" s="24">
        <f t="shared" si="59"/>
        <v>127560</v>
      </c>
      <c r="K85" s="24">
        <f t="shared" si="59"/>
        <v>135840</v>
      </c>
      <c r="L85" s="18"/>
      <c r="M85" s="24">
        <f>ROUNDDOWN(D85*0.3/12,0)</f>
        <v>1800</v>
      </c>
      <c r="N85" s="24">
        <f>ROUNDDOWN((AVERAGEA(D85:E85)*0.3)/12,0)</f>
        <v>1929</v>
      </c>
      <c r="O85" s="24">
        <f>ROUNDDOWN(F85*0.3/12,0)</f>
        <v>2316</v>
      </c>
      <c r="P85" s="24">
        <f>ROUNDDOWN((AVERAGEA(G85:H85)*0.3)/12,0)</f>
        <v>2674</v>
      </c>
      <c r="Q85" s="24">
        <f>ROUNDDOWN(I85*0.3/12,0)</f>
        <v>2985</v>
      </c>
    </row>
    <row r="86" spans="1:17" x14ac:dyDescent="0.25">
      <c r="A86" s="6"/>
      <c r="B86" s="16"/>
      <c r="C86" s="18"/>
      <c r="D86" s="16"/>
      <c r="E86" s="16"/>
      <c r="F86" s="16"/>
      <c r="G86" s="16"/>
      <c r="H86" s="16"/>
      <c r="I86" s="16"/>
      <c r="J86" s="16"/>
      <c r="K86" s="16"/>
      <c r="L86" s="18"/>
      <c r="M86" s="16"/>
      <c r="N86" s="16"/>
      <c r="O86" s="16"/>
      <c r="P86" s="16"/>
      <c r="Q86" s="16"/>
    </row>
    <row r="87" spans="1:17" x14ac:dyDescent="0.25">
      <c r="A87" s="6"/>
      <c r="B87" s="16"/>
      <c r="C87" s="18"/>
      <c r="D87" s="16"/>
      <c r="E87" s="16"/>
      <c r="F87" s="16"/>
      <c r="G87" s="16"/>
      <c r="H87" s="16"/>
      <c r="I87" s="16"/>
      <c r="J87" s="16"/>
      <c r="K87" s="16"/>
      <c r="L87" s="18"/>
      <c r="M87" s="16"/>
      <c r="N87" s="16"/>
      <c r="O87" s="16"/>
      <c r="P87" s="16"/>
      <c r="Q87" s="16"/>
    </row>
    <row r="88" spans="1:17" x14ac:dyDescent="0.25">
      <c r="A88" s="6"/>
      <c r="B88" s="16"/>
      <c r="C88" s="18"/>
      <c r="D88" s="16"/>
      <c r="E88" s="16"/>
      <c r="F88" s="16"/>
      <c r="G88" s="16"/>
      <c r="H88" s="16"/>
      <c r="I88" s="16"/>
      <c r="J88" s="16"/>
      <c r="K88" s="16"/>
      <c r="L88" s="18"/>
      <c r="M88" s="16"/>
      <c r="N88" s="16"/>
      <c r="O88" s="16"/>
      <c r="P88" s="16"/>
      <c r="Q88" s="16"/>
    </row>
    <row r="89" spans="1:17" x14ac:dyDescent="0.25">
      <c r="A89" s="6"/>
      <c r="B89" s="16"/>
      <c r="C89" s="18"/>
      <c r="D89" s="16"/>
      <c r="E89" s="16"/>
      <c r="F89" s="16"/>
      <c r="G89" s="16"/>
      <c r="H89" s="16"/>
      <c r="I89" s="16"/>
      <c r="J89" s="16"/>
      <c r="K89" s="16"/>
      <c r="L89" s="18"/>
      <c r="M89" s="16"/>
      <c r="N89" s="16"/>
      <c r="O89" s="16"/>
      <c r="P89" s="16"/>
      <c r="Q89" s="16"/>
    </row>
    <row r="90" spans="1:17" x14ac:dyDescent="0.25">
      <c r="A90" s="6"/>
      <c r="B90" s="16"/>
      <c r="C90" s="18"/>
      <c r="D90" s="16"/>
      <c r="E90" s="16"/>
      <c r="F90" s="16"/>
      <c r="G90" s="16"/>
      <c r="H90" s="16"/>
      <c r="I90" s="16"/>
      <c r="J90" s="16"/>
      <c r="K90" s="16"/>
      <c r="L90" s="18"/>
      <c r="M90" s="16"/>
      <c r="N90" s="16"/>
      <c r="O90" s="16"/>
      <c r="P90" s="16"/>
      <c r="Q90" s="16"/>
    </row>
    <row r="91" spans="1:17" x14ac:dyDescent="0.25">
      <c r="A91" s="6"/>
      <c r="B91" s="9">
        <v>2022</v>
      </c>
      <c r="C91" s="10" t="s">
        <v>26</v>
      </c>
      <c r="D91" s="11" t="s">
        <v>27</v>
      </c>
      <c r="E91" s="12"/>
      <c r="F91" s="12"/>
      <c r="G91" s="12"/>
      <c r="H91" s="12"/>
      <c r="I91" s="12"/>
      <c r="J91" s="12"/>
      <c r="K91" s="13"/>
      <c r="L91" s="6"/>
      <c r="M91" s="11" t="s">
        <v>28</v>
      </c>
      <c r="N91" s="12"/>
      <c r="O91" s="12"/>
      <c r="P91" s="12"/>
      <c r="Q91" s="13"/>
    </row>
    <row r="92" spans="1:17" x14ac:dyDescent="0.25">
      <c r="A92" s="14"/>
      <c r="B92" s="10" t="s">
        <v>29</v>
      </c>
      <c r="C92" s="10" t="s">
        <v>29</v>
      </c>
      <c r="D92" s="10" t="s">
        <v>30</v>
      </c>
      <c r="E92" s="10" t="s">
        <v>31</v>
      </c>
      <c r="F92" s="10" t="s">
        <v>32</v>
      </c>
      <c r="G92" s="10" t="s">
        <v>33</v>
      </c>
      <c r="H92" s="10" t="s">
        <v>34</v>
      </c>
      <c r="I92" s="10" t="s">
        <v>35</v>
      </c>
      <c r="J92" s="10" t="s">
        <v>36</v>
      </c>
      <c r="K92" s="10" t="s">
        <v>37</v>
      </c>
      <c r="L92" s="14"/>
      <c r="M92" s="14"/>
      <c r="N92" s="10" t="s">
        <v>30</v>
      </c>
      <c r="O92" s="10" t="s">
        <v>31</v>
      </c>
      <c r="P92" s="10" t="s">
        <v>32</v>
      </c>
      <c r="Q92" s="10" t="s">
        <v>33</v>
      </c>
    </row>
    <row r="93" spans="1:17" x14ac:dyDescent="0.25">
      <c r="A93" s="41" t="s">
        <v>38</v>
      </c>
      <c r="B93" s="41" t="s">
        <v>39</v>
      </c>
      <c r="C93" s="41" t="s">
        <v>39</v>
      </c>
      <c r="D93" s="41" t="s">
        <v>40</v>
      </c>
      <c r="E93" s="41" t="s">
        <v>40</v>
      </c>
      <c r="F93" s="41" t="s">
        <v>40</v>
      </c>
      <c r="G93" s="41" t="s">
        <v>40</v>
      </c>
      <c r="H93" s="41" t="s">
        <v>40</v>
      </c>
      <c r="I93" s="41" t="s">
        <v>40</v>
      </c>
      <c r="J93" s="41" t="s">
        <v>40</v>
      </c>
      <c r="K93" s="41" t="s">
        <v>40</v>
      </c>
      <c r="L93" s="42"/>
      <c r="M93" s="41" t="s">
        <v>41</v>
      </c>
      <c r="N93" s="41" t="s">
        <v>42</v>
      </c>
      <c r="O93" s="41" t="s">
        <v>42</v>
      </c>
      <c r="P93" s="41" t="s">
        <v>42</v>
      </c>
      <c r="Q93" s="41" t="s">
        <v>42</v>
      </c>
    </row>
    <row r="94" spans="1:17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4"/>
      <c r="M94" s="43"/>
      <c r="N94" s="43"/>
      <c r="O94" s="43"/>
      <c r="P94" s="43"/>
      <c r="Q94" s="43"/>
    </row>
    <row r="95" spans="1:17" x14ac:dyDescent="0.25">
      <c r="A95" s="15" t="s">
        <v>60</v>
      </c>
      <c r="B95" s="16">
        <v>85500</v>
      </c>
      <c r="C95" s="17" t="s">
        <v>44</v>
      </c>
      <c r="D95" s="16">
        <v>18000</v>
      </c>
      <c r="E95" s="16">
        <v>20600</v>
      </c>
      <c r="F95" s="16">
        <v>23150</v>
      </c>
      <c r="G95" s="16">
        <v>27750</v>
      </c>
      <c r="H95" s="16">
        <v>32470</v>
      </c>
      <c r="I95" s="16">
        <v>37190</v>
      </c>
      <c r="J95" s="16">
        <v>41910</v>
      </c>
      <c r="K95" s="16">
        <v>46630</v>
      </c>
      <c r="L95" s="18"/>
      <c r="M95" s="19">
        <f t="shared" ref="M95:M103" si="60">ROUNDDOWN(D95*0.3/12,0)</f>
        <v>450</v>
      </c>
      <c r="N95" s="19">
        <f t="shared" ref="N95:N103" si="61">ROUNDDOWN((AVERAGEA(D95:E95)*0.3)/12,0)</f>
        <v>482</v>
      </c>
      <c r="O95" s="19">
        <f t="shared" ref="O95:O103" si="62">ROUNDDOWN(F95*0.3/12,0)</f>
        <v>578</v>
      </c>
      <c r="P95" s="19">
        <f t="shared" ref="P95:P103" si="63">ROUNDDOWN((AVERAGEA(G95:H95)*0.3)/12,0)</f>
        <v>752</v>
      </c>
      <c r="Q95" s="19">
        <f t="shared" ref="Q95:Q103" si="64">ROUNDDOWN(I95*0.3/12,0)</f>
        <v>929</v>
      </c>
    </row>
    <row r="96" spans="1:17" x14ac:dyDescent="0.25">
      <c r="A96" s="6"/>
      <c r="B96" s="16"/>
      <c r="C96" s="17" t="s">
        <v>45</v>
      </c>
      <c r="D96" s="16">
        <v>30000</v>
      </c>
      <c r="E96" s="16">
        <v>34300</v>
      </c>
      <c r="F96" s="16">
        <v>38600</v>
      </c>
      <c r="G96" s="16">
        <v>42850</v>
      </c>
      <c r="H96" s="16">
        <v>46300</v>
      </c>
      <c r="I96" s="16">
        <v>49750</v>
      </c>
      <c r="J96" s="16">
        <v>53150</v>
      </c>
      <c r="K96" s="16">
        <v>56600</v>
      </c>
      <c r="L96" s="18"/>
      <c r="M96" s="19">
        <f t="shared" si="60"/>
        <v>750</v>
      </c>
      <c r="N96" s="19">
        <f t="shared" si="61"/>
        <v>803</v>
      </c>
      <c r="O96" s="19">
        <f t="shared" si="62"/>
        <v>965</v>
      </c>
      <c r="P96" s="19">
        <f t="shared" si="63"/>
        <v>1114</v>
      </c>
      <c r="Q96" s="19">
        <f t="shared" si="64"/>
        <v>1243</v>
      </c>
    </row>
    <row r="97" spans="1:17" x14ac:dyDescent="0.25">
      <c r="A97" s="6"/>
      <c r="B97" s="16"/>
      <c r="C97" s="17" t="s">
        <v>46</v>
      </c>
      <c r="D97" s="16">
        <f>D96*1.2</f>
        <v>36000</v>
      </c>
      <c r="E97" s="16">
        <f t="shared" ref="E97:K97" si="65">E96*1.2</f>
        <v>41160</v>
      </c>
      <c r="F97" s="16">
        <f t="shared" si="65"/>
        <v>46320</v>
      </c>
      <c r="G97" s="16">
        <f t="shared" si="65"/>
        <v>51420</v>
      </c>
      <c r="H97" s="16">
        <f t="shared" si="65"/>
        <v>55560</v>
      </c>
      <c r="I97" s="16">
        <f t="shared" si="65"/>
        <v>59700</v>
      </c>
      <c r="J97" s="16">
        <f t="shared" si="65"/>
        <v>63780</v>
      </c>
      <c r="K97" s="16">
        <f t="shared" si="65"/>
        <v>67920</v>
      </c>
      <c r="L97" s="18"/>
      <c r="M97" s="19">
        <f t="shared" si="60"/>
        <v>900</v>
      </c>
      <c r="N97" s="19">
        <f t="shared" si="61"/>
        <v>964</v>
      </c>
      <c r="O97" s="19">
        <f t="shared" si="62"/>
        <v>1158</v>
      </c>
      <c r="P97" s="19">
        <f t="shared" si="63"/>
        <v>1337</v>
      </c>
      <c r="Q97" s="19">
        <f t="shared" si="64"/>
        <v>1492</v>
      </c>
    </row>
    <row r="98" spans="1:17" x14ac:dyDescent="0.25">
      <c r="A98" s="6"/>
      <c r="B98" s="16"/>
      <c r="C98" s="17" t="s">
        <v>47</v>
      </c>
      <c r="D98" s="16">
        <v>48000</v>
      </c>
      <c r="E98" s="16">
        <v>54850</v>
      </c>
      <c r="F98" s="16">
        <v>61700</v>
      </c>
      <c r="G98" s="16">
        <v>68550</v>
      </c>
      <c r="H98" s="16">
        <v>74050</v>
      </c>
      <c r="I98" s="16">
        <v>79550</v>
      </c>
      <c r="J98" s="16">
        <v>85050</v>
      </c>
      <c r="K98" s="16">
        <v>90500</v>
      </c>
      <c r="L98" s="18"/>
      <c r="M98" s="19">
        <f t="shared" si="60"/>
        <v>1200</v>
      </c>
      <c r="N98" s="19">
        <f t="shared" si="61"/>
        <v>1285</v>
      </c>
      <c r="O98" s="19">
        <f t="shared" si="62"/>
        <v>1542</v>
      </c>
      <c r="P98" s="19">
        <f t="shared" si="63"/>
        <v>1782</v>
      </c>
      <c r="Q98" s="19">
        <f t="shared" si="64"/>
        <v>1988</v>
      </c>
    </row>
    <row r="99" spans="1:17" x14ac:dyDescent="0.25">
      <c r="A99" s="6"/>
      <c r="B99" s="16"/>
      <c r="C99" s="17" t="s">
        <v>48</v>
      </c>
      <c r="D99" s="16">
        <f>D96*2</f>
        <v>60000</v>
      </c>
      <c r="E99" s="16">
        <f t="shared" ref="E99:K99" si="66">E96*2</f>
        <v>68600</v>
      </c>
      <c r="F99" s="16">
        <f t="shared" si="66"/>
        <v>77200</v>
      </c>
      <c r="G99" s="16">
        <f t="shared" si="66"/>
        <v>85700</v>
      </c>
      <c r="H99" s="16">
        <f t="shared" si="66"/>
        <v>92600</v>
      </c>
      <c r="I99" s="16">
        <f t="shared" si="66"/>
        <v>99500</v>
      </c>
      <c r="J99" s="16">
        <f t="shared" si="66"/>
        <v>106300</v>
      </c>
      <c r="K99" s="16">
        <f t="shared" si="66"/>
        <v>113200</v>
      </c>
      <c r="L99" s="18"/>
      <c r="M99" s="19">
        <f>ROUNDDOWN(D99*0.3/12,0)</f>
        <v>1500</v>
      </c>
      <c r="N99" s="19">
        <f>ROUNDDOWN((AVERAGEA(D99:E99)*0.3)/12,0)</f>
        <v>1607</v>
      </c>
      <c r="O99" s="19">
        <f>ROUNDDOWN(F99*0.3/12,0)</f>
        <v>1930</v>
      </c>
      <c r="P99" s="19">
        <f>ROUNDDOWN((AVERAGEA(G99:H99)*0.3)/12,0)</f>
        <v>2228</v>
      </c>
      <c r="Q99" s="19">
        <f>ROUNDDOWN(I99*0.3/12,0)</f>
        <v>2487</v>
      </c>
    </row>
    <row r="100" spans="1:17" x14ac:dyDescent="0.25">
      <c r="A100" s="6"/>
      <c r="B100" s="16"/>
      <c r="C100" s="17" t="s">
        <v>49</v>
      </c>
      <c r="D100" s="16">
        <f>D96*2.4</f>
        <v>72000</v>
      </c>
      <c r="E100" s="16">
        <f t="shared" ref="E100:K100" si="67">E96*2.4</f>
        <v>82320</v>
      </c>
      <c r="F100" s="16">
        <f t="shared" si="67"/>
        <v>92640</v>
      </c>
      <c r="G100" s="16">
        <f t="shared" si="67"/>
        <v>102840</v>
      </c>
      <c r="H100" s="16">
        <f t="shared" si="67"/>
        <v>111120</v>
      </c>
      <c r="I100" s="16">
        <f t="shared" si="67"/>
        <v>119400</v>
      </c>
      <c r="J100" s="16">
        <f t="shared" si="67"/>
        <v>127560</v>
      </c>
      <c r="K100" s="16">
        <f t="shared" si="67"/>
        <v>135840</v>
      </c>
      <c r="L100" s="18"/>
      <c r="M100" s="19">
        <f>ROUNDDOWN(D100*0.3/12,0)</f>
        <v>1800</v>
      </c>
      <c r="N100" s="19">
        <f>ROUNDDOWN((AVERAGEA(D100:E100)*0.3)/12,0)</f>
        <v>1929</v>
      </c>
      <c r="O100" s="19">
        <f>ROUNDDOWN(F100*0.3/12,0)</f>
        <v>2316</v>
      </c>
      <c r="P100" s="19">
        <f>ROUNDDOWN((AVERAGEA(G100:H100)*0.3)/12,0)</f>
        <v>2674</v>
      </c>
      <c r="Q100" s="19">
        <f>ROUNDDOWN(I100*0.3/12,0)</f>
        <v>2985</v>
      </c>
    </row>
    <row r="101" spans="1:17" x14ac:dyDescent="0.25">
      <c r="A101" s="6"/>
      <c r="B101" s="16"/>
      <c r="C101" s="22" t="s">
        <v>50</v>
      </c>
      <c r="D101" s="24">
        <v>31150</v>
      </c>
      <c r="E101" s="24">
        <v>35600</v>
      </c>
      <c r="F101" s="24">
        <v>40050</v>
      </c>
      <c r="G101" s="24">
        <v>44500</v>
      </c>
      <c r="H101" s="24">
        <v>48100</v>
      </c>
      <c r="I101" s="24">
        <v>51650</v>
      </c>
      <c r="J101" s="24">
        <v>55200</v>
      </c>
      <c r="K101" s="24">
        <v>58750</v>
      </c>
      <c r="L101" s="18"/>
      <c r="M101" s="24">
        <f t="shared" si="60"/>
        <v>778</v>
      </c>
      <c r="N101" s="24">
        <f t="shared" si="61"/>
        <v>834</v>
      </c>
      <c r="O101" s="24">
        <f t="shared" si="62"/>
        <v>1001</v>
      </c>
      <c r="P101" s="24">
        <f t="shared" si="63"/>
        <v>1157</v>
      </c>
      <c r="Q101" s="24">
        <f t="shared" si="64"/>
        <v>1291</v>
      </c>
    </row>
    <row r="102" spans="1:17" x14ac:dyDescent="0.25">
      <c r="A102" s="6"/>
      <c r="B102" s="16"/>
      <c r="C102" s="22" t="s">
        <v>51</v>
      </c>
      <c r="D102" s="24">
        <f>D101*1.2</f>
        <v>37380</v>
      </c>
      <c r="E102" s="24">
        <f t="shared" ref="E102:K102" si="68">E101*1.2</f>
        <v>42720</v>
      </c>
      <c r="F102" s="24">
        <f t="shared" si="68"/>
        <v>48060</v>
      </c>
      <c r="G102" s="24">
        <f t="shared" si="68"/>
        <v>53400</v>
      </c>
      <c r="H102" s="24">
        <f t="shared" si="68"/>
        <v>57720</v>
      </c>
      <c r="I102" s="24">
        <f t="shared" si="68"/>
        <v>61980</v>
      </c>
      <c r="J102" s="24">
        <f t="shared" si="68"/>
        <v>66240</v>
      </c>
      <c r="K102" s="24">
        <f t="shared" si="68"/>
        <v>70500</v>
      </c>
      <c r="L102" s="18"/>
      <c r="M102" s="24">
        <f t="shared" si="60"/>
        <v>934</v>
      </c>
      <c r="N102" s="24">
        <f t="shared" si="61"/>
        <v>1001</v>
      </c>
      <c r="O102" s="24">
        <f t="shared" si="62"/>
        <v>1201</v>
      </c>
      <c r="P102" s="24">
        <f t="shared" si="63"/>
        <v>1389</v>
      </c>
      <c r="Q102" s="24">
        <f t="shared" si="64"/>
        <v>1549</v>
      </c>
    </row>
    <row r="103" spans="1:17" x14ac:dyDescent="0.25">
      <c r="A103" s="6"/>
      <c r="B103" s="16"/>
      <c r="C103" s="22" t="s">
        <v>52</v>
      </c>
      <c r="D103" s="24">
        <f>D101*1.6</f>
        <v>49840</v>
      </c>
      <c r="E103" s="24">
        <f t="shared" ref="E103:K103" si="69">E101*1.6</f>
        <v>56960</v>
      </c>
      <c r="F103" s="24">
        <f t="shared" si="69"/>
        <v>64080</v>
      </c>
      <c r="G103" s="24">
        <f t="shared" si="69"/>
        <v>71200</v>
      </c>
      <c r="H103" s="24">
        <f t="shared" si="69"/>
        <v>76960</v>
      </c>
      <c r="I103" s="24">
        <f t="shared" si="69"/>
        <v>82640</v>
      </c>
      <c r="J103" s="24">
        <f t="shared" si="69"/>
        <v>88320</v>
      </c>
      <c r="K103" s="24">
        <f t="shared" si="69"/>
        <v>94000</v>
      </c>
      <c r="L103" s="18"/>
      <c r="M103" s="24">
        <f t="shared" si="60"/>
        <v>1246</v>
      </c>
      <c r="N103" s="24">
        <f t="shared" si="61"/>
        <v>1335</v>
      </c>
      <c r="O103" s="24">
        <f t="shared" si="62"/>
        <v>1602</v>
      </c>
      <c r="P103" s="24">
        <f t="shared" si="63"/>
        <v>1852</v>
      </c>
      <c r="Q103" s="24">
        <f t="shared" si="64"/>
        <v>2066</v>
      </c>
    </row>
    <row r="104" spans="1:17" x14ac:dyDescent="0.25">
      <c r="A104" s="6"/>
      <c r="B104" s="16"/>
      <c r="C104" s="22" t="s">
        <v>53</v>
      </c>
      <c r="D104" s="24">
        <f>D101*2</f>
        <v>62300</v>
      </c>
      <c r="E104" s="24">
        <f t="shared" ref="E104:K104" si="70">E101*2</f>
        <v>71200</v>
      </c>
      <c r="F104" s="24">
        <f t="shared" si="70"/>
        <v>80100</v>
      </c>
      <c r="G104" s="24">
        <f t="shared" si="70"/>
        <v>89000</v>
      </c>
      <c r="H104" s="24">
        <f t="shared" si="70"/>
        <v>96200</v>
      </c>
      <c r="I104" s="24">
        <f t="shared" si="70"/>
        <v>103300</v>
      </c>
      <c r="J104" s="24">
        <f t="shared" si="70"/>
        <v>110400</v>
      </c>
      <c r="K104" s="24">
        <f t="shared" si="70"/>
        <v>117500</v>
      </c>
      <c r="L104" s="18"/>
      <c r="M104" s="24">
        <f>ROUNDDOWN(D104*0.3/12,0)</f>
        <v>1557</v>
      </c>
      <c r="N104" s="24">
        <f>ROUNDDOWN((AVERAGEA(D104:E104)*0.3)/12,0)</f>
        <v>1668</v>
      </c>
      <c r="O104" s="24">
        <f>ROUNDDOWN(F104*0.3/12,0)</f>
        <v>2002</v>
      </c>
      <c r="P104" s="24">
        <f>ROUNDDOWN((AVERAGEA(G104:H104)*0.3)/12,0)</f>
        <v>2315</v>
      </c>
      <c r="Q104" s="24">
        <f>ROUNDDOWN(I104*0.3/12,0)</f>
        <v>2582</v>
      </c>
    </row>
    <row r="105" spans="1:17" x14ac:dyDescent="0.25">
      <c r="A105" s="6"/>
      <c r="B105" s="16"/>
      <c r="C105" s="22" t="s">
        <v>54</v>
      </c>
      <c r="D105" s="24">
        <f>D101*2.4</f>
        <v>74760</v>
      </c>
      <c r="E105" s="24">
        <f t="shared" ref="E105:K105" si="71">E101*2.4</f>
        <v>85440</v>
      </c>
      <c r="F105" s="24">
        <f t="shared" si="71"/>
        <v>96120</v>
      </c>
      <c r="G105" s="24">
        <f t="shared" si="71"/>
        <v>106800</v>
      </c>
      <c r="H105" s="24">
        <f t="shared" si="71"/>
        <v>115440</v>
      </c>
      <c r="I105" s="24">
        <f t="shared" si="71"/>
        <v>123960</v>
      </c>
      <c r="J105" s="24">
        <f t="shared" si="71"/>
        <v>132480</v>
      </c>
      <c r="K105" s="24">
        <f t="shared" si="71"/>
        <v>141000</v>
      </c>
      <c r="L105" s="18"/>
      <c r="M105" s="24">
        <f>ROUNDDOWN(D105*0.3/12,0)</f>
        <v>1869</v>
      </c>
      <c r="N105" s="24">
        <f>ROUNDDOWN((AVERAGEA(D105:E105)*0.3)/12,0)</f>
        <v>2002</v>
      </c>
      <c r="O105" s="24">
        <f>ROUNDDOWN(F105*0.3/12,0)</f>
        <v>2403</v>
      </c>
      <c r="P105" s="24">
        <f>ROUNDDOWN((AVERAGEA(G105:H105)*0.3)/12,0)</f>
        <v>2778</v>
      </c>
      <c r="Q105" s="24">
        <f>ROUNDDOWN(I105*0.3/12,0)</f>
        <v>3099</v>
      </c>
    </row>
    <row r="106" spans="1:17" x14ac:dyDescent="0.25">
      <c r="A106" s="6"/>
      <c r="B106" s="16"/>
      <c r="C106" s="18"/>
      <c r="D106" s="16"/>
      <c r="E106" s="16"/>
      <c r="F106" s="16"/>
      <c r="G106" s="16"/>
      <c r="H106" s="16"/>
      <c r="I106" s="16"/>
      <c r="J106" s="16"/>
      <c r="K106" s="16"/>
      <c r="L106" s="18"/>
      <c r="M106" s="16"/>
      <c r="N106" s="16"/>
      <c r="O106" s="16"/>
      <c r="P106" s="16"/>
      <c r="Q106" s="16"/>
    </row>
    <row r="107" spans="1:17" x14ac:dyDescent="0.25">
      <c r="A107" s="15" t="s">
        <v>61</v>
      </c>
      <c r="B107" s="16">
        <v>83200</v>
      </c>
      <c r="C107" s="17" t="s">
        <v>44</v>
      </c>
      <c r="D107" s="16">
        <v>18000</v>
      </c>
      <c r="E107" s="16">
        <v>20600</v>
      </c>
      <c r="F107" s="16">
        <v>23150</v>
      </c>
      <c r="G107" s="16">
        <v>27750</v>
      </c>
      <c r="H107" s="16">
        <v>32470</v>
      </c>
      <c r="I107" s="16">
        <v>37190</v>
      </c>
      <c r="J107" s="16">
        <v>41910</v>
      </c>
      <c r="K107" s="16">
        <v>46630</v>
      </c>
      <c r="L107" s="18"/>
      <c r="M107" s="19">
        <f t="shared" ref="M107:M115" si="72">ROUNDDOWN(D107*0.3/12,0)</f>
        <v>450</v>
      </c>
      <c r="N107" s="19">
        <f t="shared" ref="N107:N115" si="73">ROUNDDOWN((AVERAGEA(D107:E107)*0.3)/12,0)</f>
        <v>482</v>
      </c>
      <c r="O107" s="19">
        <f t="shared" ref="O107:O115" si="74">ROUNDDOWN(F107*0.3/12,0)</f>
        <v>578</v>
      </c>
      <c r="P107" s="19">
        <f t="shared" ref="P107:P115" si="75">ROUNDDOWN((AVERAGEA(G107:H107)*0.3)/12,0)</f>
        <v>752</v>
      </c>
      <c r="Q107" s="19">
        <f t="shared" ref="Q107:Q115" si="76">ROUNDDOWN(I107*0.3/12,0)</f>
        <v>929</v>
      </c>
    </row>
    <row r="108" spans="1:17" x14ac:dyDescent="0.25">
      <c r="A108" s="6"/>
      <c r="B108" s="16"/>
      <c r="C108" s="17" t="s">
        <v>45</v>
      </c>
      <c r="D108" s="16">
        <v>30000</v>
      </c>
      <c r="E108" s="16">
        <v>34300</v>
      </c>
      <c r="F108" s="16">
        <v>38600</v>
      </c>
      <c r="G108" s="16">
        <v>42850</v>
      </c>
      <c r="H108" s="16">
        <v>46300</v>
      </c>
      <c r="I108" s="16">
        <v>49750</v>
      </c>
      <c r="J108" s="16">
        <v>53150</v>
      </c>
      <c r="K108" s="16">
        <v>56600</v>
      </c>
      <c r="L108" s="18"/>
      <c r="M108" s="19">
        <f t="shared" si="72"/>
        <v>750</v>
      </c>
      <c r="N108" s="19">
        <f t="shared" si="73"/>
        <v>803</v>
      </c>
      <c r="O108" s="19">
        <f t="shared" si="74"/>
        <v>965</v>
      </c>
      <c r="P108" s="19">
        <f t="shared" si="75"/>
        <v>1114</v>
      </c>
      <c r="Q108" s="19">
        <f t="shared" si="76"/>
        <v>1243</v>
      </c>
    </row>
    <row r="109" spans="1:17" x14ac:dyDescent="0.25">
      <c r="A109" s="6"/>
      <c r="B109" s="16"/>
      <c r="C109" s="17" t="s">
        <v>46</v>
      </c>
      <c r="D109" s="16">
        <f>D108*1.2</f>
        <v>36000</v>
      </c>
      <c r="E109" s="16">
        <f t="shared" ref="E109:K109" si="77">E108*1.2</f>
        <v>41160</v>
      </c>
      <c r="F109" s="16">
        <f t="shared" si="77"/>
        <v>46320</v>
      </c>
      <c r="G109" s="16">
        <f t="shared" si="77"/>
        <v>51420</v>
      </c>
      <c r="H109" s="16">
        <f t="shared" si="77"/>
        <v>55560</v>
      </c>
      <c r="I109" s="16">
        <f t="shared" si="77"/>
        <v>59700</v>
      </c>
      <c r="J109" s="16">
        <f t="shared" si="77"/>
        <v>63780</v>
      </c>
      <c r="K109" s="16">
        <f t="shared" si="77"/>
        <v>67920</v>
      </c>
      <c r="L109" s="18"/>
      <c r="M109" s="19">
        <f t="shared" si="72"/>
        <v>900</v>
      </c>
      <c r="N109" s="19">
        <f t="shared" si="73"/>
        <v>964</v>
      </c>
      <c r="O109" s="19">
        <f t="shared" si="74"/>
        <v>1158</v>
      </c>
      <c r="P109" s="19">
        <f t="shared" si="75"/>
        <v>1337</v>
      </c>
      <c r="Q109" s="19">
        <f t="shared" si="76"/>
        <v>1492</v>
      </c>
    </row>
    <row r="110" spans="1:17" x14ac:dyDescent="0.25">
      <c r="A110" s="6"/>
      <c r="B110" s="16"/>
      <c r="C110" s="17" t="s">
        <v>47</v>
      </c>
      <c r="D110" s="16">
        <v>48000</v>
      </c>
      <c r="E110" s="16">
        <v>54850</v>
      </c>
      <c r="F110" s="16">
        <v>61700</v>
      </c>
      <c r="G110" s="16">
        <v>68550</v>
      </c>
      <c r="H110" s="16">
        <v>74050</v>
      </c>
      <c r="I110" s="16">
        <v>79550</v>
      </c>
      <c r="J110" s="16">
        <v>85050</v>
      </c>
      <c r="K110" s="16">
        <v>90500</v>
      </c>
      <c r="L110" s="18"/>
      <c r="M110" s="19">
        <f t="shared" si="72"/>
        <v>1200</v>
      </c>
      <c r="N110" s="19">
        <f t="shared" si="73"/>
        <v>1285</v>
      </c>
      <c r="O110" s="19">
        <f t="shared" si="74"/>
        <v>1542</v>
      </c>
      <c r="P110" s="19">
        <f t="shared" si="75"/>
        <v>1782</v>
      </c>
      <c r="Q110" s="19">
        <f t="shared" si="76"/>
        <v>1988</v>
      </c>
    </row>
    <row r="111" spans="1:17" x14ac:dyDescent="0.25">
      <c r="A111" s="6"/>
      <c r="B111" s="16"/>
      <c r="C111" s="17" t="s">
        <v>48</v>
      </c>
      <c r="D111" s="16">
        <f>D108*2</f>
        <v>60000</v>
      </c>
      <c r="E111" s="16">
        <f t="shared" ref="E111:K111" si="78">E108*2</f>
        <v>68600</v>
      </c>
      <c r="F111" s="16">
        <f t="shared" si="78"/>
        <v>77200</v>
      </c>
      <c r="G111" s="16">
        <f t="shared" si="78"/>
        <v>85700</v>
      </c>
      <c r="H111" s="16">
        <f t="shared" si="78"/>
        <v>92600</v>
      </c>
      <c r="I111" s="16">
        <f t="shared" si="78"/>
        <v>99500</v>
      </c>
      <c r="J111" s="16">
        <f t="shared" si="78"/>
        <v>106300</v>
      </c>
      <c r="K111" s="16">
        <f t="shared" si="78"/>
        <v>113200</v>
      </c>
      <c r="L111" s="18"/>
      <c r="M111" s="19">
        <f>ROUNDDOWN(D111*0.3/12,0)</f>
        <v>1500</v>
      </c>
      <c r="N111" s="19">
        <f>ROUNDDOWN((AVERAGEA(D111:E111)*0.3)/12,0)</f>
        <v>1607</v>
      </c>
      <c r="O111" s="19">
        <f>ROUNDDOWN(F111*0.3/12,0)</f>
        <v>1930</v>
      </c>
      <c r="P111" s="19">
        <f>ROUNDDOWN((AVERAGEA(G111:H111)*0.3)/12,0)</f>
        <v>2228</v>
      </c>
      <c r="Q111" s="19">
        <f>ROUNDDOWN(I111*0.3/12,0)</f>
        <v>2487</v>
      </c>
    </row>
    <row r="112" spans="1:17" x14ac:dyDescent="0.25">
      <c r="A112" s="6"/>
      <c r="B112" s="16"/>
      <c r="C112" s="17" t="s">
        <v>49</v>
      </c>
      <c r="D112" s="16">
        <f>D108*2.4</f>
        <v>72000</v>
      </c>
      <c r="E112" s="16">
        <f t="shared" ref="E112:K112" si="79">E108*2.4</f>
        <v>82320</v>
      </c>
      <c r="F112" s="16">
        <f t="shared" si="79"/>
        <v>92640</v>
      </c>
      <c r="G112" s="16">
        <f t="shared" si="79"/>
        <v>102840</v>
      </c>
      <c r="H112" s="16">
        <f t="shared" si="79"/>
        <v>111120</v>
      </c>
      <c r="I112" s="16">
        <f t="shared" si="79"/>
        <v>119400</v>
      </c>
      <c r="J112" s="16">
        <f t="shared" si="79"/>
        <v>127560</v>
      </c>
      <c r="K112" s="16">
        <f t="shared" si="79"/>
        <v>135840</v>
      </c>
      <c r="L112" s="18"/>
      <c r="M112" s="19">
        <f>ROUNDDOWN(D112*0.3/12,0)</f>
        <v>1800</v>
      </c>
      <c r="N112" s="19">
        <f>ROUNDDOWN((AVERAGEA(D112:E112)*0.3)/12,0)</f>
        <v>1929</v>
      </c>
      <c r="O112" s="19">
        <f>ROUNDDOWN(F112*0.3/12,0)</f>
        <v>2316</v>
      </c>
      <c r="P112" s="19">
        <f>ROUNDDOWN((AVERAGEA(G112:H112)*0.3)/12,0)</f>
        <v>2674</v>
      </c>
      <c r="Q112" s="19">
        <f>ROUNDDOWN(I112*0.3/12,0)</f>
        <v>2985</v>
      </c>
    </row>
    <row r="113" spans="1:17" x14ac:dyDescent="0.25">
      <c r="A113" s="6"/>
      <c r="B113" s="16"/>
      <c r="C113" s="22" t="s">
        <v>50</v>
      </c>
      <c r="D113" s="24">
        <v>30000</v>
      </c>
      <c r="E113" s="24">
        <v>34300</v>
      </c>
      <c r="F113" s="24">
        <v>38600</v>
      </c>
      <c r="G113" s="24">
        <v>42850</v>
      </c>
      <c r="H113" s="24">
        <v>46300</v>
      </c>
      <c r="I113" s="24">
        <v>49750</v>
      </c>
      <c r="J113" s="24">
        <v>53150</v>
      </c>
      <c r="K113" s="24">
        <v>56600</v>
      </c>
      <c r="L113" s="18"/>
      <c r="M113" s="24">
        <f t="shared" si="72"/>
        <v>750</v>
      </c>
      <c r="N113" s="24">
        <f t="shared" si="73"/>
        <v>803</v>
      </c>
      <c r="O113" s="24">
        <f t="shared" si="74"/>
        <v>965</v>
      </c>
      <c r="P113" s="24">
        <f t="shared" si="75"/>
        <v>1114</v>
      </c>
      <c r="Q113" s="24">
        <f t="shared" si="76"/>
        <v>1243</v>
      </c>
    </row>
    <row r="114" spans="1:17" x14ac:dyDescent="0.25">
      <c r="A114" s="6"/>
      <c r="B114" s="16"/>
      <c r="C114" s="22" t="s">
        <v>51</v>
      </c>
      <c r="D114" s="24">
        <f>D113*1.2</f>
        <v>36000</v>
      </c>
      <c r="E114" s="24">
        <f t="shared" ref="E114:K114" si="80">E113*1.2</f>
        <v>41160</v>
      </c>
      <c r="F114" s="24">
        <f t="shared" si="80"/>
        <v>46320</v>
      </c>
      <c r="G114" s="24">
        <f t="shared" si="80"/>
        <v>51420</v>
      </c>
      <c r="H114" s="24">
        <f t="shared" si="80"/>
        <v>55560</v>
      </c>
      <c r="I114" s="24">
        <f t="shared" si="80"/>
        <v>59700</v>
      </c>
      <c r="J114" s="24">
        <f t="shared" si="80"/>
        <v>63780</v>
      </c>
      <c r="K114" s="24">
        <f t="shared" si="80"/>
        <v>67920</v>
      </c>
      <c r="L114" s="18"/>
      <c r="M114" s="24">
        <f t="shared" si="72"/>
        <v>900</v>
      </c>
      <c r="N114" s="24">
        <f t="shared" si="73"/>
        <v>964</v>
      </c>
      <c r="O114" s="24">
        <f t="shared" si="74"/>
        <v>1158</v>
      </c>
      <c r="P114" s="24">
        <f t="shared" si="75"/>
        <v>1337</v>
      </c>
      <c r="Q114" s="24">
        <f t="shared" si="76"/>
        <v>1492</v>
      </c>
    </row>
    <row r="115" spans="1:17" x14ac:dyDescent="0.25">
      <c r="A115" s="6"/>
      <c r="B115" s="16"/>
      <c r="C115" s="22" t="s">
        <v>52</v>
      </c>
      <c r="D115" s="24">
        <f>D113*1.6</f>
        <v>48000</v>
      </c>
      <c r="E115" s="24">
        <f t="shared" ref="E115:K115" si="81">E113*1.6</f>
        <v>54880</v>
      </c>
      <c r="F115" s="24">
        <f t="shared" si="81"/>
        <v>61760</v>
      </c>
      <c r="G115" s="24">
        <f t="shared" si="81"/>
        <v>68560</v>
      </c>
      <c r="H115" s="24">
        <f t="shared" si="81"/>
        <v>74080</v>
      </c>
      <c r="I115" s="24">
        <f t="shared" si="81"/>
        <v>79600</v>
      </c>
      <c r="J115" s="24">
        <f t="shared" si="81"/>
        <v>85040</v>
      </c>
      <c r="K115" s="24">
        <f t="shared" si="81"/>
        <v>90560</v>
      </c>
      <c r="L115" s="18"/>
      <c r="M115" s="24">
        <f t="shared" si="72"/>
        <v>1200</v>
      </c>
      <c r="N115" s="24">
        <f t="shared" si="73"/>
        <v>1286</v>
      </c>
      <c r="O115" s="24">
        <f t="shared" si="74"/>
        <v>1544</v>
      </c>
      <c r="P115" s="24">
        <f t="shared" si="75"/>
        <v>1783</v>
      </c>
      <c r="Q115" s="24">
        <f t="shared" si="76"/>
        <v>1990</v>
      </c>
    </row>
    <row r="116" spans="1:17" x14ac:dyDescent="0.25">
      <c r="A116" s="6"/>
      <c r="B116" s="16"/>
      <c r="C116" s="22" t="s">
        <v>53</v>
      </c>
      <c r="D116" s="24">
        <f>D113*2</f>
        <v>60000</v>
      </c>
      <c r="E116" s="24">
        <f t="shared" ref="E116:K116" si="82">E113*2</f>
        <v>68600</v>
      </c>
      <c r="F116" s="24">
        <f t="shared" si="82"/>
        <v>77200</v>
      </c>
      <c r="G116" s="24">
        <f t="shared" si="82"/>
        <v>85700</v>
      </c>
      <c r="H116" s="24">
        <f t="shared" si="82"/>
        <v>92600</v>
      </c>
      <c r="I116" s="24">
        <f t="shared" si="82"/>
        <v>99500</v>
      </c>
      <c r="J116" s="24">
        <f t="shared" si="82"/>
        <v>106300</v>
      </c>
      <c r="K116" s="24">
        <f t="shared" si="82"/>
        <v>113200</v>
      </c>
      <c r="L116" s="18"/>
      <c r="M116" s="24">
        <f>ROUNDDOWN(D116*0.3/12,0)</f>
        <v>1500</v>
      </c>
      <c r="N116" s="24">
        <f>ROUNDDOWN((AVERAGEA(D116:E116)*0.3)/12,0)</f>
        <v>1607</v>
      </c>
      <c r="O116" s="24">
        <f>ROUNDDOWN(F116*0.3/12,0)</f>
        <v>1930</v>
      </c>
      <c r="P116" s="24">
        <f>ROUNDDOWN((AVERAGEA(G116:H116)*0.3)/12,0)</f>
        <v>2228</v>
      </c>
      <c r="Q116" s="24">
        <f>ROUNDDOWN(I116*0.3/12,0)</f>
        <v>2487</v>
      </c>
    </row>
    <row r="117" spans="1:17" x14ac:dyDescent="0.25">
      <c r="A117" s="6"/>
      <c r="B117" s="16"/>
      <c r="C117" s="22" t="s">
        <v>54</v>
      </c>
      <c r="D117" s="24">
        <f>D113*2.4</f>
        <v>72000</v>
      </c>
      <c r="E117" s="24">
        <f t="shared" ref="E117:K117" si="83">E113*2.4</f>
        <v>82320</v>
      </c>
      <c r="F117" s="24">
        <f t="shared" si="83"/>
        <v>92640</v>
      </c>
      <c r="G117" s="24">
        <f t="shared" si="83"/>
        <v>102840</v>
      </c>
      <c r="H117" s="24">
        <f t="shared" si="83"/>
        <v>111120</v>
      </c>
      <c r="I117" s="24">
        <f t="shared" si="83"/>
        <v>119400</v>
      </c>
      <c r="J117" s="24">
        <f t="shared" si="83"/>
        <v>127560</v>
      </c>
      <c r="K117" s="24">
        <f t="shared" si="83"/>
        <v>135840</v>
      </c>
      <c r="L117" s="18"/>
      <c r="M117" s="24">
        <f>ROUNDDOWN(D117*0.3/12,0)</f>
        <v>1800</v>
      </c>
      <c r="N117" s="24">
        <f>ROUNDDOWN((AVERAGEA(D117:E117)*0.3)/12,0)</f>
        <v>1929</v>
      </c>
      <c r="O117" s="24">
        <f>ROUNDDOWN(F117*0.3/12,0)</f>
        <v>2316</v>
      </c>
      <c r="P117" s="24">
        <f>ROUNDDOWN((AVERAGEA(G117:H117)*0.3)/12,0)</f>
        <v>2674</v>
      </c>
      <c r="Q117" s="24">
        <f>ROUNDDOWN(I117*0.3/12,0)</f>
        <v>2985</v>
      </c>
    </row>
    <row r="118" spans="1:17" x14ac:dyDescent="0.25">
      <c r="A118" s="6"/>
      <c r="B118" s="16"/>
      <c r="C118" s="18"/>
      <c r="D118" s="16"/>
      <c r="E118" s="16"/>
      <c r="F118" s="16"/>
      <c r="G118" s="16"/>
      <c r="H118" s="16"/>
      <c r="I118" s="16"/>
      <c r="J118" s="16"/>
      <c r="K118" s="16"/>
      <c r="L118" s="18"/>
      <c r="M118" s="16"/>
      <c r="N118" s="16"/>
      <c r="O118" s="16"/>
      <c r="P118" s="16"/>
      <c r="Q118" s="16"/>
    </row>
    <row r="119" spans="1:17" x14ac:dyDescent="0.25">
      <c r="A119" s="15" t="s">
        <v>62</v>
      </c>
      <c r="B119" s="16">
        <v>65800</v>
      </c>
      <c r="C119" s="17" t="s">
        <v>44</v>
      </c>
      <c r="D119" s="16">
        <v>18000</v>
      </c>
      <c r="E119" s="16">
        <v>20600</v>
      </c>
      <c r="F119" s="16">
        <v>23150</v>
      </c>
      <c r="G119" s="16">
        <v>27750</v>
      </c>
      <c r="H119" s="16">
        <v>32470</v>
      </c>
      <c r="I119" s="16">
        <v>37190</v>
      </c>
      <c r="J119" s="16">
        <v>41910</v>
      </c>
      <c r="K119" s="16">
        <v>46630</v>
      </c>
      <c r="L119" s="18"/>
      <c r="M119" s="19">
        <f t="shared" ref="M119:M127" si="84">ROUNDDOWN(D119*0.3/12,0)</f>
        <v>450</v>
      </c>
      <c r="N119" s="19">
        <f t="shared" ref="N119:N127" si="85">ROUNDDOWN((AVERAGEA(D119:E119)*0.3)/12,0)</f>
        <v>482</v>
      </c>
      <c r="O119" s="19">
        <f t="shared" ref="O119:O127" si="86">ROUNDDOWN(F119*0.3/12,0)</f>
        <v>578</v>
      </c>
      <c r="P119" s="19">
        <f t="shared" ref="P119:P127" si="87">ROUNDDOWN((AVERAGEA(G119:H119)*0.3)/12,0)</f>
        <v>752</v>
      </c>
      <c r="Q119" s="19">
        <f t="shared" ref="Q119:Q127" si="88">ROUNDDOWN(I119*0.3/12,0)</f>
        <v>929</v>
      </c>
    </row>
    <row r="120" spans="1:17" x14ac:dyDescent="0.25">
      <c r="A120" s="15" t="s">
        <v>63</v>
      </c>
      <c r="B120" s="16"/>
      <c r="C120" s="17" t="s">
        <v>45</v>
      </c>
      <c r="D120" s="16">
        <v>30000</v>
      </c>
      <c r="E120" s="16">
        <v>34300</v>
      </c>
      <c r="F120" s="16">
        <v>38600</v>
      </c>
      <c r="G120" s="16">
        <v>42850</v>
      </c>
      <c r="H120" s="16">
        <v>46300</v>
      </c>
      <c r="I120" s="16">
        <v>49750</v>
      </c>
      <c r="J120" s="16">
        <v>53150</v>
      </c>
      <c r="K120" s="16">
        <v>56600</v>
      </c>
      <c r="L120" s="18"/>
      <c r="M120" s="19">
        <f t="shared" si="84"/>
        <v>750</v>
      </c>
      <c r="N120" s="19">
        <f t="shared" si="85"/>
        <v>803</v>
      </c>
      <c r="O120" s="19">
        <f t="shared" si="86"/>
        <v>965</v>
      </c>
      <c r="P120" s="19">
        <f t="shared" si="87"/>
        <v>1114</v>
      </c>
      <c r="Q120" s="19">
        <f t="shared" si="88"/>
        <v>1243</v>
      </c>
    </row>
    <row r="121" spans="1:17" x14ac:dyDescent="0.25">
      <c r="A121" s="15"/>
      <c r="B121" s="16"/>
      <c r="C121" s="17" t="s">
        <v>46</v>
      </c>
      <c r="D121" s="16">
        <f>D120*1.2</f>
        <v>36000</v>
      </c>
      <c r="E121" s="16">
        <f t="shared" ref="E121:K121" si="89">E120*1.2</f>
        <v>41160</v>
      </c>
      <c r="F121" s="16">
        <f t="shared" si="89"/>
        <v>46320</v>
      </c>
      <c r="G121" s="16">
        <f t="shared" si="89"/>
        <v>51420</v>
      </c>
      <c r="H121" s="16">
        <f t="shared" si="89"/>
        <v>55560</v>
      </c>
      <c r="I121" s="16">
        <f t="shared" si="89"/>
        <v>59700</v>
      </c>
      <c r="J121" s="16">
        <f t="shared" si="89"/>
        <v>63780</v>
      </c>
      <c r="K121" s="16">
        <f t="shared" si="89"/>
        <v>67920</v>
      </c>
      <c r="L121" s="18"/>
      <c r="M121" s="19">
        <f t="shared" si="84"/>
        <v>900</v>
      </c>
      <c r="N121" s="19">
        <f t="shared" si="85"/>
        <v>964</v>
      </c>
      <c r="O121" s="19">
        <f t="shared" si="86"/>
        <v>1158</v>
      </c>
      <c r="P121" s="19">
        <f t="shared" si="87"/>
        <v>1337</v>
      </c>
      <c r="Q121" s="19">
        <f t="shared" si="88"/>
        <v>1492</v>
      </c>
    </row>
    <row r="122" spans="1:17" x14ac:dyDescent="0.25">
      <c r="A122" s="6"/>
      <c r="B122" s="16"/>
      <c r="C122" s="17" t="s">
        <v>47</v>
      </c>
      <c r="D122" s="16">
        <v>48000</v>
      </c>
      <c r="E122" s="16">
        <v>54850</v>
      </c>
      <c r="F122" s="16">
        <v>61700</v>
      </c>
      <c r="G122" s="16">
        <v>68550</v>
      </c>
      <c r="H122" s="16">
        <v>74050</v>
      </c>
      <c r="I122" s="16">
        <v>79550</v>
      </c>
      <c r="J122" s="16">
        <v>85050</v>
      </c>
      <c r="K122" s="16">
        <v>90500</v>
      </c>
      <c r="L122" s="18"/>
      <c r="M122" s="19">
        <f t="shared" si="84"/>
        <v>1200</v>
      </c>
      <c r="N122" s="19">
        <f t="shared" si="85"/>
        <v>1285</v>
      </c>
      <c r="O122" s="19">
        <f t="shared" si="86"/>
        <v>1542</v>
      </c>
      <c r="P122" s="19">
        <f t="shared" si="87"/>
        <v>1782</v>
      </c>
      <c r="Q122" s="19">
        <f t="shared" si="88"/>
        <v>1988</v>
      </c>
    </row>
    <row r="123" spans="1:17" x14ac:dyDescent="0.25">
      <c r="A123" s="6"/>
      <c r="B123" s="16"/>
      <c r="C123" s="17" t="s">
        <v>48</v>
      </c>
      <c r="D123" s="16">
        <f>D120*2</f>
        <v>60000</v>
      </c>
      <c r="E123" s="16">
        <f t="shared" ref="E123:K123" si="90">E120*2</f>
        <v>68600</v>
      </c>
      <c r="F123" s="16">
        <f t="shared" si="90"/>
        <v>77200</v>
      </c>
      <c r="G123" s="16">
        <f t="shared" si="90"/>
        <v>85700</v>
      </c>
      <c r="H123" s="16">
        <f t="shared" si="90"/>
        <v>92600</v>
      </c>
      <c r="I123" s="16">
        <f t="shared" si="90"/>
        <v>99500</v>
      </c>
      <c r="J123" s="16">
        <f t="shared" si="90"/>
        <v>106300</v>
      </c>
      <c r="K123" s="16">
        <f t="shared" si="90"/>
        <v>113200</v>
      </c>
      <c r="L123" s="18"/>
      <c r="M123" s="19">
        <f>ROUNDDOWN(D123*0.3/12,0)</f>
        <v>1500</v>
      </c>
      <c r="N123" s="19">
        <f>ROUNDDOWN((AVERAGEA(D123:E123)*0.3)/12,0)</f>
        <v>1607</v>
      </c>
      <c r="O123" s="19">
        <f>ROUNDDOWN(F123*0.3/12,0)</f>
        <v>1930</v>
      </c>
      <c r="P123" s="19">
        <f>ROUNDDOWN((AVERAGEA(G123:H123)*0.3)/12,0)</f>
        <v>2228</v>
      </c>
      <c r="Q123" s="19">
        <f>ROUNDDOWN(I123*0.3/12,0)</f>
        <v>2487</v>
      </c>
    </row>
    <row r="124" spans="1:17" x14ac:dyDescent="0.25">
      <c r="A124" s="6"/>
      <c r="B124" s="16"/>
      <c r="C124" s="17" t="s">
        <v>49</v>
      </c>
      <c r="D124" s="16">
        <f>D120*2.4</f>
        <v>72000</v>
      </c>
      <c r="E124" s="16">
        <f t="shared" ref="E124:K124" si="91">E120*2.4</f>
        <v>82320</v>
      </c>
      <c r="F124" s="16">
        <f t="shared" si="91"/>
        <v>92640</v>
      </c>
      <c r="G124" s="16">
        <f t="shared" si="91"/>
        <v>102840</v>
      </c>
      <c r="H124" s="16">
        <f t="shared" si="91"/>
        <v>111120</v>
      </c>
      <c r="I124" s="16">
        <f t="shared" si="91"/>
        <v>119400</v>
      </c>
      <c r="J124" s="16">
        <f t="shared" si="91"/>
        <v>127560</v>
      </c>
      <c r="K124" s="16">
        <f t="shared" si="91"/>
        <v>135840</v>
      </c>
      <c r="L124" s="18"/>
      <c r="M124" s="19">
        <f>ROUNDDOWN(D124*0.3/12,0)</f>
        <v>1800</v>
      </c>
      <c r="N124" s="19">
        <f>ROUNDDOWN((AVERAGEA(D124:E124)*0.3)/12,0)</f>
        <v>1929</v>
      </c>
      <c r="O124" s="19">
        <f>ROUNDDOWN(F124*0.3/12,0)</f>
        <v>2316</v>
      </c>
      <c r="P124" s="19">
        <f>ROUNDDOWN((AVERAGEA(G124:H124)*0.3)/12,0)</f>
        <v>2674</v>
      </c>
      <c r="Q124" s="19">
        <f>ROUNDDOWN(I124*0.3/12,0)</f>
        <v>2985</v>
      </c>
    </row>
    <row r="125" spans="1:17" x14ac:dyDescent="0.25">
      <c r="A125" s="6"/>
      <c r="B125" s="16"/>
      <c r="C125" s="22" t="s">
        <v>50</v>
      </c>
      <c r="D125" s="24">
        <v>30000</v>
      </c>
      <c r="E125" s="24">
        <v>34300</v>
      </c>
      <c r="F125" s="24">
        <v>38600</v>
      </c>
      <c r="G125" s="24">
        <v>42850</v>
      </c>
      <c r="H125" s="24">
        <v>46300</v>
      </c>
      <c r="I125" s="24">
        <v>49750</v>
      </c>
      <c r="J125" s="24">
        <v>53150</v>
      </c>
      <c r="K125" s="24">
        <v>56600</v>
      </c>
      <c r="L125" s="18"/>
      <c r="M125" s="24">
        <f t="shared" si="84"/>
        <v>750</v>
      </c>
      <c r="N125" s="24">
        <f t="shared" si="85"/>
        <v>803</v>
      </c>
      <c r="O125" s="24">
        <f t="shared" si="86"/>
        <v>965</v>
      </c>
      <c r="P125" s="24">
        <f t="shared" si="87"/>
        <v>1114</v>
      </c>
      <c r="Q125" s="24">
        <f t="shared" si="88"/>
        <v>1243</v>
      </c>
    </row>
    <row r="126" spans="1:17" x14ac:dyDescent="0.25">
      <c r="A126" s="6"/>
      <c r="B126" s="16"/>
      <c r="C126" s="22" t="s">
        <v>51</v>
      </c>
      <c r="D126" s="24">
        <f>D125*1.2</f>
        <v>36000</v>
      </c>
      <c r="E126" s="24">
        <f t="shared" ref="E126:K126" si="92">E125*1.2</f>
        <v>41160</v>
      </c>
      <c r="F126" s="24">
        <f t="shared" si="92"/>
        <v>46320</v>
      </c>
      <c r="G126" s="24">
        <f t="shared" si="92"/>
        <v>51420</v>
      </c>
      <c r="H126" s="24">
        <f t="shared" si="92"/>
        <v>55560</v>
      </c>
      <c r="I126" s="24">
        <f t="shared" si="92"/>
        <v>59700</v>
      </c>
      <c r="J126" s="24">
        <f t="shared" si="92"/>
        <v>63780</v>
      </c>
      <c r="K126" s="24">
        <f t="shared" si="92"/>
        <v>67920</v>
      </c>
      <c r="L126" s="18"/>
      <c r="M126" s="24">
        <f t="shared" si="84"/>
        <v>900</v>
      </c>
      <c r="N126" s="24">
        <f t="shared" si="85"/>
        <v>964</v>
      </c>
      <c r="O126" s="24">
        <f t="shared" si="86"/>
        <v>1158</v>
      </c>
      <c r="P126" s="24">
        <f t="shared" si="87"/>
        <v>1337</v>
      </c>
      <c r="Q126" s="24">
        <f t="shared" si="88"/>
        <v>1492</v>
      </c>
    </row>
    <row r="127" spans="1:17" x14ac:dyDescent="0.25">
      <c r="A127" s="6"/>
      <c r="B127" s="16"/>
      <c r="C127" s="22" t="s">
        <v>52</v>
      </c>
      <c r="D127" s="24">
        <f>D125*1.6</f>
        <v>48000</v>
      </c>
      <c r="E127" s="24">
        <f t="shared" ref="E127:K127" si="93">E125*1.6</f>
        <v>54880</v>
      </c>
      <c r="F127" s="24">
        <f t="shared" si="93"/>
        <v>61760</v>
      </c>
      <c r="G127" s="24">
        <f t="shared" si="93"/>
        <v>68560</v>
      </c>
      <c r="H127" s="24">
        <f t="shared" si="93"/>
        <v>74080</v>
      </c>
      <c r="I127" s="24">
        <f t="shared" si="93"/>
        <v>79600</v>
      </c>
      <c r="J127" s="24">
        <f t="shared" si="93"/>
        <v>85040</v>
      </c>
      <c r="K127" s="24">
        <f t="shared" si="93"/>
        <v>90560</v>
      </c>
      <c r="L127" s="18"/>
      <c r="M127" s="24">
        <f t="shared" si="84"/>
        <v>1200</v>
      </c>
      <c r="N127" s="24">
        <f t="shared" si="85"/>
        <v>1286</v>
      </c>
      <c r="O127" s="24">
        <f t="shared" si="86"/>
        <v>1544</v>
      </c>
      <c r="P127" s="24">
        <f t="shared" si="87"/>
        <v>1783</v>
      </c>
      <c r="Q127" s="24">
        <f t="shared" si="88"/>
        <v>1990</v>
      </c>
    </row>
    <row r="128" spans="1:17" x14ac:dyDescent="0.25">
      <c r="A128" s="6"/>
      <c r="B128" s="16"/>
      <c r="C128" s="22" t="s">
        <v>53</v>
      </c>
      <c r="D128" s="24">
        <f>D125*2</f>
        <v>60000</v>
      </c>
      <c r="E128" s="24">
        <f t="shared" ref="E128:K128" si="94">E125*2</f>
        <v>68600</v>
      </c>
      <c r="F128" s="24">
        <f t="shared" si="94"/>
        <v>77200</v>
      </c>
      <c r="G128" s="24">
        <f t="shared" si="94"/>
        <v>85700</v>
      </c>
      <c r="H128" s="24">
        <f t="shared" si="94"/>
        <v>92600</v>
      </c>
      <c r="I128" s="24">
        <f t="shared" si="94"/>
        <v>99500</v>
      </c>
      <c r="J128" s="24">
        <f t="shared" si="94"/>
        <v>106300</v>
      </c>
      <c r="K128" s="24">
        <f t="shared" si="94"/>
        <v>113200</v>
      </c>
      <c r="L128" s="18"/>
      <c r="M128" s="24">
        <f>ROUNDDOWN(D128*0.3/12,0)</f>
        <v>1500</v>
      </c>
      <c r="N128" s="24">
        <f>ROUNDDOWN((AVERAGEA(D128:E128)*0.3)/12,0)</f>
        <v>1607</v>
      </c>
      <c r="O128" s="24">
        <f>ROUNDDOWN(F128*0.3/12,0)</f>
        <v>1930</v>
      </c>
      <c r="P128" s="24">
        <f>ROUNDDOWN((AVERAGEA(G128:H128)*0.3)/12,0)</f>
        <v>2228</v>
      </c>
      <c r="Q128" s="24">
        <f>ROUNDDOWN(I128*0.3/12,0)</f>
        <v>2487</v>
      </c>
    </row>
    <row r="129" spans="1:17" x14ac:dyDescent="0.25">
      <c r="A129" s="6"/>
      <c r="B129" s="16"/>
      <c r="C129" s="22" t="s">
        <v>54</v>
      </c>
      <c r="D129" s="24">
        <f>D125*2.4</f>
        <v>72000</v>
      </c>
      <c r="E129" s="24">
        <f t="shared" ref="E129:K129" si="95">E125*2.4</f>
        <v>82320</v>
      </c>
      <c r="F129" s="24">
        <f t="shared" si="95"/>
        <v>92640</v>
      </c>
      <c r="G129" s="24">
        <f t="shared" si="95"/>
        <v>102840</v>
      </c>
      <c r="H129" s="24">
        <f t="shared" si="95"/>
        <v>111120</v>
      </c>
      <c r="I129" s="24">
        <f t="shared" si="95"/>
        <v>119400</v>
      </c>
      <c r="J129" s="24">
        <f t="shared" si="95"/>
        <v>127560</v>
      </c>
      <c r="K129" s="24">
        <f t="shared" si="95"/>
        <v>135840</v>
      </c>
      <c r="L129" s="18"/>
      <c r="M129" s="24">
        <f>ROUNDDOWN(D129*0.3/12,0)</f>
        <v>1800</v>
      </c>
      <c r="N129" s="24">
        <f>ROUNDDOWN((AVERAGEA(D129:E129)*0.3)/12,0)</f>
        <v>1929</v>
      </c>
      <c r="O129" s="24">
        <f>ROUNDDOWN(F129*0.3/12,0)</f>
        <v>2316</v>
      </c>
      <c r="P129" s="24">
        <f>ROUNDDOWN((AVERAGEA(G129:H129)*0.3)/12,0)</f>
        <v>2674</v>
      </c>
      <c r="Q129" s="24">
        <f>ROUNDDOWN(I129*0.3/12,0)</f>
        <v>2985</v>
      </c>
    </row>
    <row r="130" spans="1:17" x14ac:dyDescent="0.25">
      <c r="A130" s="6"/>
      <c r="B130" s="16"/>
      <c r="C130" s="18"/>
      <c r="D130" s="16"/>
      <c r="E130" s="16"/>
      <c r="F130" s="16"/>
      <c r="G130" s="16"/>
      <c r="H130" s="16"/>
      <c r="I130" s="16"/>
      <c r="J130" s="16"/>
      <c r="K130" s="16"/>
      <c r="L130" s="18"/>
      <c r="M130" s="16"/>
      <c r="N130" s="16"/>
      <c r="O130" s="16"/>
      <c r="P130" s="16"/>
      <c r="Q130" s="16"/>
    </row>
    <row r="131" spans="1:17" x14ac:dyDescent="0.25">
      <c r="A131" s="6"/>
      <c r="B131" s="16"/>
      <c r="C131" s="18"/>
      <c r="D131" s="16"/>
      <c r="E131" s="16"/>
      <c r="F131" s="16"/>
      <c r="G131" s="16"/>
      <c r="H131" s="16"/>
      <c r="I131" s="16"/>
      <c r="J131" s="16"/>
      <c r="K131" s="16"/>
      <c r="L131" s="18"/>
      <c r="M131" s="16"/>
      <c r="N131" s="16"/>
      <c r="O131" s="16"/>
      <c r="P131" s="16"/>
      <c r="Q131" s="16"/>
    </row>
    <row r="132" spans="1:17" x14ac:dyDescent="0.25">
      <c r="A132" s="6"/>
      <c r="B132" s="16"/>
      <c r="C132" s="18"/>
      <c r="D132" s="16"/>
      <c r="E132" s="16"/>
      <c r="F132" s="16"/>
      <c r="G132" s="16"/>
      <c r="H132" s="16"/>
      <c r="I132" s="16"/>
      <c r="J132" s="16"/>
      <c r="K132" s="16"/>
      <c r="L132" s="18"/>
      <c r="M132" s="16"/>
      <c r="N132" s="16"/>
      <c r="O132" s="16"/>
      <c r="P132" s="16"/>
      <c r="Q132" s="16"/>
    </row>
    <row r="133" spans="1:17" x14ac:dyDescent="0.25">
      <c r="A133" s="6"/>
      <c r="B133" s="16"/>
      <c r="C133" s="18"/>
      <c r="D133" s="16"/>
      <c r="E133" s="16"/>
      <c r="F133" s="16"/>
      <c r="G133" s="16"/>
      <c r="H133" s="16"/>
      <c r="I133" s="16"/>
      <c r="J133" s="16"/>
      <c r="K133" s="16"/>
      <c r="L133" s="18"/>
      <c r="M133" s="16"/>
      <c r="N133" s="16"/>
      <c r="O133" s="16"/>
      <c r="P133" s="16"/>
      <c r="Q133" s="16"/>
    </row>
    <row r="134" spans="1:17" x14ac:dyDescent="0.25">
      <c r="A134" s="6"/>
      <c r="B134" s="16"/>
      <c r="C134" s="18"/>
      <c r="D134" s="16"/>
      <c r="E134" s="16"/>
      <c r="F134" s="16"/>
      <c r="G134" s="16"/>
      <c r="H134" s="16"/>
      <c r="I134" s="16"/>
      <c r="J134" s="16"/>
      <c r="K134" s="16"/>
      <c r="L134" s="18"/>
      <c r="M134" s="16"/>
      <c r="N134" s="16"/>
      <c r="O134" s="16"/>
      <c r="P134" s="16"/>
      <c r="Q134" s="16"/>
    </row>
    <row r="135" spans="1:17" x14ac:dyDescent="0.25">
      <c r="A135" s="6"/>
      <c r="B135" s="9">
        <v>2022</v>
      </c>
      <c r="C135" s="10" t="s">
        <v>26</v>
      </c>
      <c r="D135" s="11" t="s">
        <v>27</v>
      </c>
      <c r="E135" s="12"/>
      <c r="F135" s="12"/>
      <c r="G135" s="12"/>
      <c r="H135" s="12"/>
      <c r="I135" s="12"/>
      <c r="J135" s="12"/>
      <c r="K135" s="13"/>
      <c r="L135" s="6"/>
      <c r="M135" s="11" t="s">
        <v>28</v>
      </c>
      <c r="N135" s="12"/>
      <c r="O135" s="12"/>
      <c r="P135" s="12"/>
      <c r="Q135" s="13"/>
    </row>
    <row r="136" spans="1:17" x14ac:dyDescent="0.25">
      <c r="A136" s="14"/>
      <c r="B136" s="10" t="s">
        <v>29</v>
      </c>
      <c r="C136" s="10" t="s">
        <v>29</v>
      </c>
      <c r="D136" s="10" t="s">
        <v>30</v>
      </c>
      <c r="E136" s="10" t="s">
        <v>31</v>
      </c>
      <c r="F136" s="10" t="s">
        <v>32</v>
      </c>
      <c r="G136" s="10" t="s">
        <v>33</v>
      </c>
      <c r="H136" s="10" t="s">
        <v>34</v>
      </c>
      <c r="I136" s="10" t="s">
        <v>35</v>
      </c>
      <c r="J136" s="10" t="s">
        <v>36</v>
      </c>
      <c r="K136" s="10" t="s">
        <v>37</v>
      </c>
      <c r="L136" s="14"/>
      <c r="M136" s="14"/>
      <c r="N136" s="10" t="s">
        <v>30</v>
      </c>
      <c r="O136" s="10" t="s">
        <v>31</v>
      </c>
      <c r="P136" s="10" t="s">
        <v>32</v>
      </c>
      <c r="Q136" s="10" t="s">
        <v>33</v>
      </c>
    </row>
    <row r="137" spans="1:17" x14ac:dyDescent="0.25">
      <c r="A137" s="41" t="s">
        <v>38</v>
      </c>
      <c r="B137" s="41" t="s">
        <v>39</v>
      </c>
      <c r="C137" s="41" t="s">
        <v>39</v>
      </c>
      <c r="D137" s="41" t="s">
        <v>40</v>
      </c>
      <c r="E137" s="41" t="s">
        <v>40</v>
      </c>
      <c r="F137" s="41" t="s">
        <v>40</v>
      </c>
      <c r="G137" s="41" t="s">
        <v>40</v>
      </c>
      <c r="H137" s="41" t="s">
        <v>40</v>
      </c>
      <c r="I137" s="41" t="s">
        <v>40</v>
      </c>
      <c r="J137" s="41" t="s">
        <v>40</v>
      </c>
      <c r="K137" s="41" t="s">
        <v>40</v>
      </c>
      <c r="L137" s="42"/>
      <c r="M137" s="41" t="s">
        <v>41</v>
      </c>
      <c r="N137" s="41" t="s">
        <v>42</v>
      </c>
      <c r="O137" s="41" t="s">
        <v>42</v>
      </c>
      <c r="P137" s="41" t="s">
        <v>42</v>
      </c>
      <c r="Q137" s="41" t="s">
        <v>42</v>
      </c>
    </row>
    <row r="138" spans="1:17" x14ac:dyDescent="0.25">
      <c r="A138" s="15" t="s">
        <v>64</v>
      </c>
      <c r="B138" s="16">
        <v>82600</v>
      </c>
      <c r="C138" s="17" t="s">
        <v>44</v>
      </c>
      <c r="D138" s="16">
        <v>18000</v>
      </c>
      <c r="E138" s="16">
        <v>20600</v>
      </c>
      <c r="F138" s="16">
        <v>23150</v>
      </c>
      <c r="G138" s="16">
        <v>27750</v>
      </c>
      <c r="H138" s="16">
        <v>32470</v>
      </c>
      <c r="I138" s="16">
        <v>37190</v>
      </c>
      <c r="J138" s="16">
        <v>41910</v>
      </c>
      <c r="K138" s="16">
        <v>46630</v>
      </c>
      <c r="L138" s="18"/>
      <c r="M138" s="19">
        <f t="shared" ref="M138:M146" si="96">ROUNDDOWN(D138*0.3/12,0)</f>
        <v>450</v>
      </c>
      <c r="N138" s="19">
        <f t="shared" ref="N138:N146" si="97">ROUNDDOWN((AVERAGEA(D138:E138)*0.3)/12,0)</f>
        <v>482</v>
      </c>
      <c r="O138" s="19">
        <f t="shared" ref="O138:O146" si="98">ROUNDDOWN(F138*0.3/12,0)</f>
        <v>578</v>
      </c>
      <c r="P138" s="19">
        <f t="shared" ref="P138:P146" si="99">ROUNDDOWN((AVERAGEA(G138:H138)*0.3)/12,0)</f>
        <v>752</v>
      </c>
      <c r="Q138" s="19">
        <f t="shared" ref="Q138:Q146" si="100">ROUNDDOWN(I138*0.3/12,0)</f>
        <v>929</v>
      </c>
    </row>
    <row r="139" spans="1:17" x14ac:dyDescent="0.25">
      <c r="A139" s="6"/>
      <c r="B139" s="16"/>
      <c r="C139" s="17" t="s">
        <v>45</v>
      </c>
      <c r="D139" s="16">
        <v>30000</v>
      </c>
      <c r="E139" s="16">
        <v>34300</v>
      </c>
      <c r="F139" s="16">
        <v>38600</v>
      </c>
      <c r="G139" s="16">
        <v>42850</v>
      </c>
      <c r="H139" s="16">
        <v>46300</v>
      </c>
      <c r="I139" s="16">
        <v>49750</v>
      </c>
      <c r="J139" s="16">
        <v>53150</v>
      </c>
      <c r="K139" s="16">
        <v>56600</v>
      </c>
      <c r="L139" s="18"/>
      <c r="M139" s="19">
        <f t="shared" si="96"/>
        <v>750</v>
      </c>
      <c r="N139" s="19">
        <f t="shared" si="97"/>
        <v>803</v>
      </c>
      <c r="O139" s="19">
        <f t="shared" si="98"/>
        <v>965</v>
      </c>
      <c r="P139" s="19">
        <f t="shared" si="99"/>
        <v>1114</v>
      </c>
      <c r="Q139" s="19">
        <f t="shared" si="100"/>
        <v>1243</v>
      </c>
    </row>
    <row r="140" spans="1:17" x14ac:dyDescent="0.25">
      <c r="A140" s="6"/>
      <c r="B140" s="16"/>
      <c r="C140" s="17" t="s">
        <v>46</v>
      </c>
      <c r="D140" s="16">
        <f>D139*1.2</f>
        <v>36000</v>
      </c>
      <c r="E140" s="16">
        <f t="shared" ref="E140:K140" si="101">E139*1.2</f>
        <v>41160</v>
      </c>
      <c r="F140" s="16">
        <f t="shared" si="101"/>
        <v>46320</v>
      </c>
      <c r="G140" s="16">
        <f t="shared" si="101"/>
        <v>51420</v>
      </c>
      <c r="H140" s="16">
        <f t="shared" si="101"/>
        <v>55560</v>
      </c>
      <c r="I140" s="16">
        <f t="shared" si="101"/>
        <v>59700</v>
      </c>
      <c r="J140" s="16">
        <f t="shared" si="101"/>
        <v>63780</v>
      </c>
      <c r="K140" s="16">
        <f t="shared" si="101"/>
        <v>67920</v>
      </c>
      <c r="L140" s="18"/>
      <c r="M140" s="19">
        <f t="shared" si="96"/>
        <v>900</v>
      </c>
      <c r="N140" s="19">
        <f t="shared" si="97"/>
        <v>964</v>
      </c>
      <c r="O140" s="19">
        <f t="shared" si="98"/>
        <v>1158</v>
      </c>
      <c r="P140" s="19">
        <f t="shared" si="99"/>
        <v>1337</v>
      </c>
      <c r="Q140" s="19">
        <f t="shared" si="100"/>
        <v>1492</v>
      </c>
    </row>
    <row r="141" spans="1:17" x14ac:dyDescent="0.25">
      <c r="A141" s="6"/>
      <c r="B141" s="16"/>
      <c r="C141" s="17" t="s">
        <v>47</v>
      </c>
      <c r="D141" s="16">
        <v>48000</v>
      </c>
      <c r="E141" s="16">
        <v>54850</v>
      </c>
      <c r="F141" s="16">
        <v>61700</v>
      </c>
      <c r="G141" s="16">
        <v>68550</v>
      </c>
      <c r="H141" s="16">
        <v>74050</v>
      </c>
      <c r="I141" s="16">
        <v>79550</v>
      </c>
      <c r="J141" s="16">
        <v>85050</v>
      </c>
      <c r="K141" s="16">
        <v>90500</v>
      </c>
      <c r="L141" s="18"/>
      <c r="M141" s="19">
        <f t="shared" si="96"/>
        <v>1200</v>
      </c>
      <c r="N141" s="19">
        <f t="shared" si="97"/>
        <v>1285</v>
      </c>
      <c r="O141" s="19">
        <f t="shared" si="98"/>
        <v>1542</v>
      </c>
      <c r="P141" s="19">
        <f t="shared" si="99"/>
        <v>1782</v>
      </c>
      <c r="Q141" s="19">
        <f t="shared" si="100"/>
        <v>1988</v>
      </c>
    </row>
    <row r="142" spans="1:17" x14ac:dyDescent="0.25">
      <c r="A142" s="6"/>
      <c r="B142" s="16"/>
      <c r="C142" s="17" t="s">
        <v>48</v>
      </c>
      <c r="D142" s="16">
        <f>D139*2</f>
        <v>60000</v>
      </c>
      <c r="E142" s="16">
        <f t="shared" ref="E142:K142" si="102">E139*2</f>
        <v>68600</v>
      </c>
      <c r="F142" s="16">
        <f t="shared" si="102"/>
        <v>77200</v>
      </c>
      <c r="G142" s="16">
        <f t="shared" si="102"/>
        <v>85700</v>
      </c>
      <c r="H142" s="16">
        <f t="shared" si="102"/>
        <v>92600</v>
      </c>
      <c r="I142" s="16">
        <f t="shared" si="102"/>
        <v>99500</v>
      </c>
      <c r="J142" s="16">
        <f t="shared" si="102"/>
        <v>106300</v>
      </c>
      <c r="K142" s="16">
        <f t="shared" si="102"/>
        <v>113200</v>
      </c>
      <c r="L142" s="18"/>
      <c r="M142" s="19">
        <f>ROUNDDOWN(D142*0.3/12,0)</f>
        <v>1500</v>
      </c>
      <c r="N142" s="19">
        <f>ROUNDDOWN((AVERAGEA(D142:E142)*0.3)/12,0)</f>
        <v>1607</v>
      </c>
      <c r="O142" s="19">
        <f>ROUNDDOWN(F142*0.3/12,0)</f>
        <v>1930</v>
      </c>
      <c r="P142" s="19">
        <f>ROUNDDOWN((AVERAGEA(G142:H142)*0.3)/12,0)</f>
        <v>2228</v>
      </c>
      <c r="Q142" s="19">
        <f>ROUNDDOWN(I142*0.3/12,0)</f>
        <v>2487</v>
      </c>
    </row>
    <row r="143" spans="1:17" x14ac:dyDescent="0.25">
      <c r="A143" s="6"/>
      <c r="B143" s="16"/>
      <c r="C143" s="17" t="s">
        <v>49</v>
      </c>
      <c r="D143" s="16">
        <f>D139*2.4</f>
        <v>72000</v>
      </c>
      <c r="E143" s="16">
        <f t="shared" ref="E143:K143" si="103">E139*2.4</f>
        <v>82320</v>
      </c>
      <c r="F143" s="16">
        <f t="shared" si="103"/>
        <v>92640</v>
      </c>
      <c r="G143" s="16">
        <f t="shared" si="103"/>
        <v>102840</v>
      </c>
      <c r="H143" s="16">
        <f t="shared" si="103"/>
        <v>111120</v>
      </c>
      <c r="I143" s="16">
        <f t="shared" si="103"/>
        <v>119400</v>
      </c>
      <c r="J143" s="16">
        <f t="shared" si="103"/>
        <v>127560</v>
      </c>
      <c r="K143" s="16">
        <f t="shared" si="103"/>
        <v>135840</v>
      </c>
      <c r="L143" s="18"/>
      <c r="M143" s="19">
        <f>ROUNDDOWN(D143*0.3/12,0)</f>
        <v>1800</v>
      </c>
      <c r="N143" s="19">
        <f>ROUNDDOWN((AVERAGEA(D143:E143)*0.3)/12,0)</f>
        <v>1929</v>
      </c>
      <c r="O143" s="19">
        <f>ROUNDDOWN(F143*0.3/12,0)</f>
        <v>2316</v>
      </c>
      <c r="P143" s="19">
        <f>ROUNDDOWN((AVERAGEA(G143:H143)*0.3)/12,0)</f>
        <v>2674</v>
      </c>
      <c r="Q143" s="19">
        <f>ROUNDDOWN(I143*0.3/12,0)</f>
        <v>2985</v>
      </c>
    </row>
    <row r="144" spans="1:17" x14ac:dyDescent="0.25">
      <c r="A144" s="6"/>
      <c r="B144" s="16"/>
      <c r="C144" s="22" t="s">
        <v>50</v>
      </c>
      <c r="D144" s="24">
        <v>30250</v>
      </c>
      <c r="E144" s="24">
        <v>34600</v>
      </c>
      <c r="F144" s="24">
        <v>38900</v>
      </c>
      <c r="G144" s="24">
        <v>43200</v>
      </c>
      <c r="H144" s="24">
        <v>46700</v>
      </c>
      <c r="I144" s="24">
        <v>50150</v>
      </c>
      <c r="J144" s="24">
        <v>53600</v>
      </c>
      <c r="K144" s="24">
        <v>57050</v>
      </c>
      <c r="L144" s="18"/>
      <c r="M144" s="24">
        <f t="shared" si="96"/>
        <v>756</v>
      </c>
      <c r="N144" s="24">
        <f t="shared" si="97"/>
        <v>810</v>
      </c>
      <c r="O144" s="24">
        <f t="shared" si="98"/>
        <v>972</v>
      </c>
      <c r="P144" s="24">
        <f t="shared" si="99"/>
        <v>1123</v>
      </c>
      <c r="Q144" s="24">
        <f t="shared" si="100"/>
        <v>1253</v>
      </c>
    </row>
    <row r="145" spans="1:17" x14ac:dyDescent="0.25">
      <c r="A145" s="6"/>
      <c r="B145" s="16"/>
      <c r="C145" s="22" t="s">
        <v>51</v>
      </c>
      <c r="D145" s="24">
        <f>D144*1.2</f>
        <v>36300</v>
      </c>
      <c r="E145" s="24">
        <f t="shared" ref="E145:K145" si="104">E144*1.2</f>
        <v>41520</v>
      </c>
      <c r="F145" s="24">
        <f t="shared" si="104"/>
        <v>46680</v>
      </c>
      <c r="G145" s="24">
        <f t="shared" si="104"/>
        <v>51840</v>
      </c>
      <c r="H145" s="24">
        <f t="shared" si="104"/>
        <v>56040</v>
      </c>
      <c r="I145" s="24">
        <f t="shared" si="104"/>
        <v>60180</v>
      </c>
      <c r="J145" s="24">
        <f t="shared" si="104"/>
        <v>64320</v>
      </c>
      <c r="K145" s="24">
        <f t="shared" si="104"/>
        <v>68460</v>
      </c>
      <c r="L145" s="18"/>
      <c r="M145" s="24">
        <f t="shared" si="96"/>
        <v>907</v>
      </c>
      <c r="N145" s="24">
        <f t="shared" si="97"/>
        <v>972</v>
      </c>
      <c r="O145" s="24">
        <f t="shared" si="98"/>
        <v>1167</v>
      </c>
      <c r="P145" s="24">
        <f t="shared" si="99"/>
        <v>1348</v>
      </c>
      <c r="Q145" s="24">
        <f t="shared" si="100"/>
        <v>1504</v>
      </c>
    </row>
    <row r="146" spans="1:17" x14ac:dyDescent="0.25">
      <c r="A146" s="6"/>
      <c r="B146" s="16"/>
      <c r="C146" s="22" t="s">
        <v>52</v>
      </c>
      <c r="D146" s="24">
        <f>D144*1.6</f>
        <v>48400</v>
      </c>
      <c r="E146" s="24">
        <f t="shared" ref="E146:K146" si="105">E144*1.6</f>
        <v>55360</v>
      </c>
      <c r="F146" s="24">
        <f t="shared" si="105"/>
        <v>62240</v>
      </c>
      <c r="G146" s="24">
        <f t="shared" si="105"/>
        <v>69120</v>
      </c>
      <c r="H146" s="24">
        <f t="shared" si="105"/>
        <v>74720</v>
      </c>
      <c r="I146" s="24">
        <f t="shared" si="105"/>
        <v>80240</v>
      </c>
      <c r="J146" s="24">
        <f t="shared" si="105"/>
        <v>85760</v>
      </c>
      <c r="K146" s="24">
        <f t="shared" si="105"/>
        <v>91280</v>
      </c>
      <c r="L146" s="18"/>
      <c r="M146" s="24">
        <f t="shared" si="96"/>
        <v>1210</v>
      </c>
      <c r="N146" s="24">
        <f t="shared" si="97"/>
        <v>1297</v>
      </c>
      <c r="O146" s="24">
        <f t="shared" si="98"/>
        <v>1556</v>
      </c>
      <c r="P146" s="24">
        <f t="shared" si="99"/>
        <v>1798</v>
      </c>
      <c r="Q146" s="24">
        <f t="shared" si="100"/>
        <v>2006</v>
      </c>
    </row>
    <row r="147" spans="1:17" x14ac:dyDescent="0.25">
      <c r="A147" s="6"/>
      <c r="B147" s="16"/>
      <c r="C147" s="22" t="s">
        <v>53</v>
      </c>
      <c r="D147" s="24">
        <f>D144*2</f>
        <v>60500</v>
      </c>
      <c r="E147" s="24">
        <f t="shared" ref="E147:K147" si="106">E144*2</f>
        <v>69200</v>
      </c>
      <c r="F147" s="24">
        <f t="shared" si="106"/>
        <v>77800</v>
      </c>
      <c r="G147" s="24">
        <f t="shared" si="106"/>
        <v>86400</v>
      </c>
      <c r="H147" s="24">
        <f t="shared" si="106"/>
        <v>93400</v>
      </c>
      <c r="I147" s="24">
        <f t="shared" si="106"/>
        <v>100300</v>
      </c>
      <c r="J147" s="24">
        <f t="shared" si="106"/>
        <v>107200</v>
      </c>
      <c r="K147" s="24">
        <f t="shared" si="106"/>
        <v>114100</v>
      </c>
      <c r="L147" s="18"/>
      <c r="M147" s="24">
        <f>ROUNDDOWN(D147*0.3/12,0)</f>
        <v>1512</v>
      </c>
      <c r="N147" s="24">
        <f>ROUNDDOWN((AVERAGEA(D147:E147)*0.3)/12,0)</f>
        <v>1621</v>
      </c>
      <c r="O147" s="24">
        <f>ROUNDDOWN(F147*0.3/12,0)</f>
        <v>1945</v>
      </c>
      <c r="P147" s="24">
        <f>ROUNDDOWN((AVERAGEA(G147:H147)*0.3)/12,0)</f>
        <v>2247</v>
      </c>
      <c r="Q147" s="24">
        <f>ROUNDDOWN(I147*0.3/12,0)</f>
        <v>2507</v>
      </c>
    </row>
    <row r="148" spans="1:17" x14ac:dyDescent="0.25">
      <c r="A148" s="6"/>
      <c r="B148" s="16"/>
      <c r="C148" s="22" t="s">
        <v>54</v>
      </c>
      <c r="D148" s="24">
        <f>D144*2.4</f>
        <v>72600</v>
      </c>
      <c r="E148" s="24">
        <f t="shared" ref="E148:K148" si="107">E144*2.4</f>
        <v>83040</v>
      </c>
      <c r="F148" s="24">
        <f t="shared" si="107"/>
        <v>93360</v>
      </c>
      <c r="G148" s="24">
        <f t="shared" si="107"/>
        <v>103680</v>
      </c>
      <c r="H148" s="24">
        <f t="shared" si="107"/>
        <v>112080</v>
      </c>
      <c r="I148" s="24">
        <f t="shared" si="107"/>
        <v>120360</v>
      </c>
      <c r="J148" s="24">
        <f t="shared" si="107"/>
        <v>128640</v>
      </c>
      <c r="K148" s="24">
        <f t="shared" si="107"/>
        <v>136920</v>
      </c>
      <c r="L148" s="18"/>
      <c r="M148" s="24">
        <f>ROUNDDOWN(D148*0.3/12,0)</f>
        <v>1815</v>
      </c>
      <c r="N148" s="24">
        <f>ROUNDDOWN((AVERAGEA(D148:E148)*0.3)/12,0)</f>
        <v>1945</v>
      </c>
      <c r="O148" s="24">
        <f>ROUNDDOWN(F148*0.3/12,0)</f>
        <v>2334</v>
      </c>
      <c r="P148" s="24">
        <f>ROUNDDOWN((AVERAGEA(G148:H148)*0.3)/12,0)</f>
        <v>2697</v>
      </c>
      <c r="Q148" s="24">
        <f>ROUNDDOWN(I148*0.3/12,0)</f>
        <v>3009</v>
      </c>
    </row>
    <row r="149" spans="1:17" x14ac:dyDescent="0.25">
      <c r="A149" s="6"/>
      <c r="B149" s="16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1:17" x14ac:dyDescent="0.25">
      <c r="A150" s="15" t="s">
        <v>65</v>
      </c>
      <c r="B150" s="16">
        <v>91400</v>
      </c>
      <c r="C150" s="17" t="s">
        <v>44</v>
      </c>
      <c r="D150" s="16">
        <v>19200</v>
      </c>
      <c r="E150" s="16">
        <v>21950</v>
      </c>
      <c r="F150" s="16">
        <v>24700</v>
      </c>
      <c r="G150" s="16">
        <v>27750</v>
      </c>
      <c r="H150" s="16">
        <v>32470</v>
      </c>
      <c r="I150" s="16">
        <v>37190</v>
      </c>
      <c r="J150" s="16">
        <v>41910</v>
      </c>
      <c r="K150" s="16">
        <v>46630</v>
      </c>
      <c r="L150" s="18"/>
      <c r="M150" s="19">
        <f t="shared" ref="M150:M158" si="108">ROUNDDOWN(D150*0.3/12,0)</f>
        <v>480</v>
      </c>
      <c r="N150" s="19">
        <f t="shared" ref="N150:N158" si="109">ROUNDDOWN((AVERAGEA(D150:E150)*0.3)/12,0)</f>
        <v>514</v>
      </c>
      <c r="O150" s="19">
        <f t="shared" ref="O150:O158" si="110">ROUNDDOWN(F150*0.3/12,0)</f>
        <v>617</v>
      </c>
      <c r="P150" s="19">
        <f t="shared" ref="P150:P158" si="111">ROUNDDOWN((AVERAGEA(G150:H150)*0.3)/12,0)</f>
        <v>752</v>
      </c>
      <c r="Q150" s="19">
        <f t="shared" ref="Q150:Q158" si="112">ROUNDDOWN(I150*0.3/12,0)</f>
        <v>929</v>
      </c>
    </row>
    <row r="151" spans="1:17" x14ac:dyDescent="0.25">
      <c r="A151" s="6"/>
      <c r="B151" s="16"/>
      <c r="C151" s="17" t="s">
        <v>45</v>
      </c>
      <c r="D151" s="16">
        <v>32000</v>
      </c>
      <c r="E151" s="16">
        <v>36600</v>
      </c>
      <c r="F151" s="16">
        <v>41150</v>
      </c>
      <c r="G151" s="16">
        <v>45700</v>
      </c>
      <c r="H151" s="16">
        <v>49400</v>
      </c>
      <c r="I151" s="16">
        <v>53050</v>
      </c>
      <c r="J151" s="16">
        <v>56700</v>
      </c>
      <c r="K151" s="16">
        <v>60350</v>
      </c>
      <c r="L151" s="18"/>
      <c r="M151" s="19">
        <f t="shared" si="108"/>
        <v>800</v>
      </c>
      <c r="N151" s="19">
        <f t="shared" si="109"/>
        <v>857</v>
      </c>
      <c r="O151" s="19">
        <f t="shared" si="110"/>
        <v>1028</v>
      </c>
      <c r="P151" s="19">
        <f t="shared" si="111"/>
        <v>1188</v>
      </c>
      <c r="Q151" s="19">
        <f t="shared" si="112"/>
        <v>1326</v>
      </c>
    </row>
    <row r="152" spans="1:17" x14ac:dyDescent="0.25">
      <c r="A152" s="6"/>
      <c r="B152" s="16"/>
      <c r="C152" s="17" t="s">
        <v>46</v>
      </c>
      <c r="D152" s="16">
        <f t="shared" ref="D152:K152" si="113">D151*1.2</f>
        <v>38400</v>
      </c>
      <c r="E152" s="16">
        <f t="shared" si="113"/>
        <v>43920</v>
      </c>
      <c r="F152" s="16">
        <f t="shared" si="113"/>
        <v>49380</v>
      </c>
      <c r="G152" s="16">
        <f t="shared" si="113"/>
        <v>54840</v>
      </c>
      <c r="H152" s="16">
        <f t="shared" si="113"/>
        <v>59280</v>
      </c>
      <c r="I152" s="16">
        <f t="shared" si="113"/>
        <v>63660</v>
      </c>
      <c r="J152" s="16">
        <f t="shared" si="113"/>
        <v>68040</v>
      </c>
      <c r="K152" s="16">
        <f t="shared" si="113"/>
        <v>72420</v>
      </c>
      <c r="L152" s="18"/>
      <c r="M152" s="19">
        <f t="shared" si="108"/>
        <v>960</v>
      </c>
      <c r="N152" s="19">
        <f t="shared" si="109"/>
        <v>1029</v>
      </c>
      <c r="O152" s="19">
        <f t="shared" si="110"/>
        <v>1234</v>
      </c>
      <c r="P152" s="19">
        <f t="shared" si="111"/>
        <v>1426</v>
      </c>
      <c r="Q152" s="19">
        <f t="shared" si="112"/>
        <v>1591</v>
      </c>
    </row>
    <row r="153" spans="1:17" x14ac:dyDescent="0.25">
      <c r="A153" s="6"/>
      <c r="B153" s="16"/>
      <c r="C153" s="17" t="s">
        <v>47</v>
      </c>
      <c r="D153" s="16">
        <v>51200</v>
      </c>
      <c r="E153" s="16">
        <v>58500</v>
      </c>
      <c r="F153" s="16">
        <v>65800</v>
      </c>
      <c r="G153" s="16">
        <v>73100</v>
      </c>
      <c r="H153" s="16">
        <v>78950</v>
      </c>
      <c r="I153" s="16">
        <v>84800</v>
      </c>
      <c r="J153" s="16">
        <v>90650</v>
      </c>
      <c r="K153" s="16">
        <v>96500</v>
      </c>
      <c r="L153" s="18"/>
      <c r="M153" s="19">
        <f t="shared" si="108"/>
        <v>1280</v>
      </c>
      <c r="N153" s="19">
        <f t="shared" si="109"/>
        <v>1371</v>
      </c>
      <c r="O153" s="19">
        <f t="shared" si="110"/>
        <v>1645</v>
      </c>
      <c r="P153" s="19">
        <f t="shared" si="111"/>
        <v>1900</v>
      </c>
      <c r="Q153" s="19">
        <f t="shared" si="112"/>
        <v>2120</v>
      </c>
    </row>
    <row r="154" spans="1:17" x14ac:dyDescent="0.25">
      <c r="A154" s="6"/>
      <c r="B154" s="16"/>
      <c r="C154" s="17" t="s">
        <v>48</v>
      </c>
      <c r="D154" s="16">
        <f t="shared" ref="D154:K154" si="114">D151*2</f>
        <v>64000</v>
      </c>
      <c r="E154" s="16">
        <f t="shared" si="114"/>
        <v>73200</v>
      </c>
      <c r="F154" s="16">
        <f t="shared" si="114"/>
        <v>82300</v>
      </c>
      <c r="G154" s="16">
        <f t="shared" si="114"/>
        <v>91400</v>
      </c>
      <c r="H154" s="16">
        <f t="shared" si="114"/>
        <v>98800</v>
      </c>
      <c r="I154" s="16">
        <f t="shared" si="114"/>
        <v>106100</v>
      </c>
      <c r="J154" s="16">
        <f t="shared" si="114"/>
        <v>113400</v>
      </c>
      <c r="K154" s="16">
        <f t="shared" si="114"/>
        <v>120700</v>
      </c>
      <c r="L154" s="18"/>
      <c r="M154" s="19">
        <f>ROUNDDOWN(D154*0.3/12,0)</f>
        <v>1600</v>
      </c>
      <c r="N154" s="19">
        <f>ROUNDDOWN((AVERAGEA(D154:E154)*0.3)/12,0)</f>
        <v>1715</v>
      </c>
      <c r="O154" s="19">
        <f>ROUNDDOWN(F154*0.3/12,0)</f>
        <v>2057</v>
      </c>
      <c r="P154" s="19">
        <f>ROUNDDOWN((AVERAGEA(G154:H154)*0.3)/12,0)</f>
        <v>2377</v>
      </c>
      <c r="Q154" s="19">
        <f>ROUNDDOWN(I154*0.3/12,0)</f>
        <v>2652</v>
      </c>
    </row>
    <row r="155" spans="1:17" x14ac:dyDescent="0.25">
      <c r="A155" s="6"/>
      <c r="B155" s="16"/>
      <c r="C155" s="17" t="s">
        <v>49</v>
      </c>
      <c r="D155" s="16">
        <f t="shared" ref="D155:K155" si="115">D151*2.4</f>
        <v>76800</v>
      </c>
      <c r="E155" s="16">
        <f t="shared" si="115"/>
        <v>87840</v>
      </c>
      <c r="F155" s="16">
        <f t="shared" si="115"/>
        <v>98760</v>
      </c>
      <c r="G155" s="16">
        <f t="shared" si="115"/>
        <v>109680</v>
      </c>
      <c r="H155" s="16">
        <f t="shared" si="115"/>
        <v>118560</v>
      </c>
      <c r="I155" s="16">
        <f t="shared" si="115"/>
        <v>127320</v>
      </c>
      <c r="J155" s="16">
        <f t="shared" si="115"/>
        <v>136080</v>
      </c>
      <c r="K155" s="16">
        <f t="shared" si="115"/>
        <v>144840</v>
      </c>
      <c r="L155" s="18"/>
      <c r="M155" s="19">
        <f>ROUNDDOWN(D155*0.3/12,0)</f>
        <v>1920</v>
      </c>
      <c r="N155" s="19">
        <f>ROUNDDOWN((AVERAGEA(D155:E155)*0.3)/12,0)</f>
        <v>2058</v>
      </c>
      <c r="O155" s="19">
        <f>ROUNDDOWN(F155*0.3/12,0)</f>
        <v>2469</v>
      </c>
      <c r="P155" s="19">
        <f>ROUNDDOWN((AVERAGEA(G155:H155)*0.3)/12,0)</f>
        <v>2853</v>
      </c>
      <c r="Q155" s="19">
        <f>ROUNDDOWN(I155*0.3/12,0)</f>
        <v>3183</v>
      </c>
    </row>
    <row r="156" spans="1:17" x14ac:dyDescent="0.25">
      <c r="A156" s="6"/>
      <c r="B156" s="16"/>
      <c r="C156" s="22" t="s">
        <v>50</v>
      </c>
      <c r="D156" s="24">
        <v>32600</v>
      </c>
      <c r="E156" s="24">
        <v>37250</v>
      </c>
      <c r="F156" s="24">
        <v>41900</v>
      </c>
      <c r="G156" s="24">
        <v>46550</v>
      </c>
      <c r="H156" s="24">
        <v>50300</v>
      </c>
      <c r="I156" s="24">
        <v>54000</v>
      </c>
      <c r="J156" s="24">
        <v>57750</v>
      </c>
      <c r="K156" s="24">
        <v>61450</v>
      </c>
      <c r="L156" s="18"/>
      <c r="M156" s="24">
        <f t="shared" si="108"/>
        <v>815</v>
      </c>
      <c r="N156" s="24">
        <f t="shared" si="109"/>
        <v>873</v>
      </c>
      <c r="O156" s="24">
        <f t="shared" si="110"/>
        <v>1047</v>
      </c>
      <c r="P156" s="24">
        <f t="shared" si="111"/>
        <v>1210</v>
      </c>
      <c r="Q156" s="24">
        <f t="shared" si="112"/>
        <v>1350</v>
      </c>
    </row>
    <row r="157" spans="1:17" x14ac:dyDescent="0.25">
      <c r="A157" s="6"/>
      <c r="B157" s="16"/>
      <c r="C157" s="22" t="s">
        <v>51</v>
      </c>
      <c r="D157" s="24">
        <f>D156*1.2</f>
        <v>39120</v>
      </c>
      <c r="E157" s="24">
        <f t="shared" ref="E157:K157" si="116">E156*1.2</f>
        <v>44700</v>
      </c>
      <c r="F157" s="24">
        <f t="shared" si="116"/>
        <v>50280</v>
      </c>
      <c r="G157" s="24">
        <f t="shared" si="116"/>
        <v>55860</v>
      </c>
      <c r="H157" s="24">
        <f t="shared" si="116"/>
        <v>60360</v>
      </c>
      <c r="I157" s="24">
        <f t="shared" si="116"/>
        <v>64800</v>
      </c>
      <c r="J157" s="24">
        <f t="shared" si="116"/>
        <v>69300</v>
      </c>
      <c r="K157" s="24">
        <f t="shared" si="116"/>
        <v>73740</v>
      </c>
      <c r="L157" s="18"/>
      <c r="M157" s="24">
        <f t="shared" si="108"/>
        <v>978</v>
      </c>
      <c r="N157" s="24">
        <f t="shared" si="109"/>
        <v>1047</v>
      </c>
      <c r="O157" s="24">
        <f t="shared" si="110"/>
        <v>1257</v>
      </c>
      <c r="P157" s="24">
        <f t="shared" si="111"/>
        <v>1452</v>
      </c>
      <c r="Q157" s="24">
        <f t="shared" si="112"/>
        <v>1620</v>
      </c>
    </row>
    <row r="158" spans="1:17" x14ac:dyDescent="0.25">
      <c r="A158" s="6"/>
      <c r="B158" s="16"/>
      <c r="C158" s="22" t="s">
        <v>52</v>
      </c>
      <c r="D158" s="24">
        <f>D156*1.6</f>
        <v>52160</v>
      </c>
      <c r="E158" s="24">
        <f t="shared" ref="E158:K158" si="117">E156*1.6</f>
        <v>59600</v>
      </c>
      <c r="F158" s="24">
        <f t="shared" si="117"/>
        <v>67040</v>
      </c>
      <c r="G158" s="24">
        <f t="shared" si="117"/>
        <v>74480</v>
      </c>
      <c r="H158" s="24">
        <f t="shared" si="117"/>
        <v>80480</v>
      </c>
      <c r="I158" s="24">
        <f t="shared" si="117"/>
        <v>86400</v>
      </c>
      <c r="J158" s="24">
        <f t="shared" si="117"/>
        <v>92400</v>
      </c>
      <c r="K158" s="24">
        <f t="shared" si="117"/>
        <v>98320</v>
      </c>
      <c r="L158" s="18"/>
      <c r="M158" s="24">
        <f t="shared" si="108"/>
        <v>1304</v>
      </c>
      <c r="N158" s="24">
        <f t="shared" si="109"/>
        <v>1397</v>
      </c>
      <c r="O158" s="24">
        <f t="shared" si="110"/>
        <v>1676</v>
      </c>
      <c r="P158" s="24">
        <f t="shared" si="111"/>
        <v>1937</v>
      </c>
      <c r="Q158" s="24">
        <f t="shared" si="112"/>
        <v>2160</v>
      </c>
    </row>
    <row r="159" spans="1:17" x14ac:dyDescent="0.25">
      <c r="A159" s="6"/>
      <c r="B159" s="16"/>
      <c r="C159" s="22" t="s">
        <v>53</v>
      </c>
      <c r="D159" s="24">
        <f>D156*2</f>
        <v>65200</v>
      </c>
      <c r="E159" s="24">
        <f t="shared" ref="E159:J159" si="118">E156*2</f>
        <v>74500</v>
      </c>
      <c r="F159" s="24">
        <f t="shared" si="118"/>
        <v>83800</v>
      </c>
      <c r="G159" s="24">
        <f t="shared" si="118"/>
        <v>93100</v>
      </c>
      <c r="H159" s="24">
        <f t="shared" si="118"/>
        <v>100600</v>
      </c>
      <c r="I159" s="24">
        <f t="shared" si="118"/>
        <v>108000</v>
      </c>
      <c r="J159" s="24">
        <f t="shared" si="118"/>
        <v>115500</v>
      </c>
      <c r="K159" s="24">
        <f>K156*2</f>
        <v>122900</v>
      </c>
      <c r="L159" s="18"/>
      <c r="M159" s="24">
        <f>ROUNDDOWN(D159*0.3/12,0)</f>
        <v>1630</v>
      </c>
      <c r="N159" s="24">
        <f>ROUNDDOWN((AVERAGEA(D159:E159)*0.3)/12,0)</f>
        <v>1746</v>
      </c>
      <c r="O159" s="24">
        <f>ROUNDDOWN(F159*0.3/12,0)</f>
        <v>2095</v>
      </c>
      <c r="P159" s="24">
        <f>ROUNDDOWN((AVERAGEA(G159:H159)*0.3)/12,0)</f>
        <v>2421</v>
      </c>
      <c r="Q159" s="24">
        <f>ROUNDDOWN(I159*0.3/12,0)</f>
        <v>2700</v>
      </c>
    </row>
    <row r="160" spans="1:17" x14ac:dyDescent="0.25">
      <c r="A160" s="6"/>
      <c r="B160" s="16"/>
      <c r="C160" s="22" t="s">
        <v>54</v>
      </c>
      <c r="D160" s="24">
        <f>D156*2.4</f>
        <v>78240</v>
      </c>
      <c r="E160" s="24">
        <f t="shared" ref="E160:J160" si="119">E156*2.4</f>
        <v>89400</v>
      </c>
      <c r="F160" s="24">
        <f t="shared" si="119"/>
        <v>100560</v>
      </c>
      <c r="G160" s="24">
        <f t="shared" si="119"/>
        <v>111720</v>
      </c>
      <c r="H160" s="24">
        <f t="shared" si="119"/>
        <v>120720</v>
      </c>
      <c r="I160" s="24">
        <f t="shared" si="119"/>
        <v>129600</v>
      </c>
      <c r="J160" s="24">
        <f t="shared" si="119"/>
        <v>138600</v>
      </c>
      <c r="K160" s="24">
        <f>K156*2.4</f>
        <v>147480</v>
      </c>
      <c r="L160" s="18"/>
      <c r="M160" s="24">
        <f>ROUNDDOWN(D160*0.3/12,0)</f>
        <v>1956</v>
      </c>
      <c r="N160" s="24">
        <f>ROUNDDOWN((AVERAGEA(D160:E160)*0.3)/12,0)</f>
        <v>2095</v>
      </c>
      <c r="O160" s="24">
        <f>ROUNDDOWN(F160*0.3/12,0)</f>
        <v>2514</v>
      </c>
      <c r="P160" s="24">
        <f>ROUNDDOWN((AVERAGEA(G160:H160)*0.3)/12,0)</f>
        <v>2905</v>
      </c>
      <c r="Q160" s="24">
        <f>ROUNDDOWN(I160*0.3/12,0)</f>
        <v>3240</v>
      </c>
    </row>
    <row r="161" spans="1:17" x14ac:dyDescent="0.25">
      <c r="A161" s="6"/>
      <c r="B161" s="16"/>
      <c r="C161" s="18"/>
      <c r="D161" s="16"/>
      <c r="E161" s="16"/>
      <c r="F161" s="16"/>
      <c r="G161" s="16"/>
      <c r="H161" s="16"/>
      <c r="I161" s="16"/>
      <c r="J161" s="16"/>
      <c r="K161" s="16"/>
      <c r="L161" s="18"/>
      <c r="M161" s="16"/>
      <c r="N161" s="16"/>
      <c r="O161" s="16"/>
      <c r="P161" s="16"/>
      <c r="Q161" s="16"/>
    </row>
    <row r="162" spans="1:17" x14ac:dyDescent="0.25">
      <c r="A162" s="15" t="s">
        <v>66</v>
      </c>
      <c r="B162" s="16">
        <v>80400</v>
      </c>
      <c r="C162" s="17" t="s">
        <v>44</v>
      </c>
      <c r="D162" s="16">
        <v>18000</v>
      </c>
      <c r="E162" s="16">
        <v>20600</v>
      </c>
      <c r="F162" s="16">
        <v>23150</v>
      </c>
      <c r="G162" s="16">
        <v>27750</v>
      </c>
      <c r="H162" s="16">
        <v>32470</v>
      </c>
      <c r="I162" s="16">
        <v>37190</v>
      </c>
      <c r="J162" s="16">
        <v>41910</v>
      </c>
      <c r="K162" s="16">
        <v>46630</v>
      </c>
      <c r="L162" s="18"/>
      <c r="M162" s="19">
        <f t="shared" ref="M162:M170" si="120">ROUNDDOWN(D162*0.3/12,0)</f>
        <v>450</v>
      </c>
      <c r="N162" s="19">
        <f t="shared" ref="N162:N170" si="121">ROUNDDOWN((AVERAGEA(D162:E162)*0.3)/12,0)</f>
        <v>482</v>
      </c>
      <c r="O162" s="19">
        <f t="shared" ref="O162:O170" si="122">ROUNDDOWN(F162*0.3/12,0)</f>
        <v>578</v>
      </c>
      <c r="P162" s="19">
        <f t="shared" ref="P162:P170" si="123">ROUNDDOWN((AVERAGEA(G162:H162)*0.3)/12,0)</f>
        <v>752</v>
      </c>
      <c r="Q162" s="19">
        <f t="shared" ref="Q162:Q170" si="124">ROUNDDOWN(I162*0.3/12,0)</f>
        <v>929</v>
      </c>
    </row>
    <row r="163" spans="1:17" x14ac:dyDescent="0.25">
      <c r="A163" s="6"/>
      <c r="B163" s="16"/>
      <c r="C163" s="17" t="s">
        <v>45</v>
      </c>
      <c r="D163" s="16">
        <v>30000</v>
      </c>
      <c r="E163" s="16">
        <v>34300</v>
      </c>
      <c r="F163" s="16">
        <v>38600</v>
      </c>
      <c r="G163" s="16">
        <v>42850</v>
      </c>
      <c r="H163" s="16">
        <v>46300</v>
      </c>
      <c r="I163" s="16">
        <v>49750</v>
      </c>
      <c r="J163" s="16">
        <v>53150</v>
      </c>
      <c r="K163" s="16">
        <v>56600</v>
      </c>
      <c r="L163" s="18"/>
      <c r="M163" s="19">
        <f t="shared" si="120"/>
        <v>750</v>
      </c>
      <c r="N163" s="19">
        <f t="shared" si="121"/>
        <v>803</v>
      </c>
      <c r="O163" s="19">
        <f t="shared" si="122"/>
        <v>965</v>
      </c>
      <c r="P163" s="19">
        <f t="shared" si="123"/>
        <v>1114</v>
      </c>
      <c r="Q163" s="19">
        <f t="shared" si="124"/>
        <v>1243</v>
      </c>
    </row>
    <row r="164" spans="1:17" x14ac:dyDescent="0.25">
      <c r="A164" s="6"/>
      <c r="B164" s="16"/>
      <c r="C164" s="17" t="s">
        <v>46</v>
      </c>
      <c r="D164" s="16">
        <f>D163*1.2</f>
        <v>36000</v>
      </c>
      <c r="E164" s="16">
        <f t="shared" ref="E164:K164" si="125">E163*1.2</f>
        <v>41160</v>
      </c>
      <c r="F164" s="16">
        <f t="shared" si="125"/>
        <v>46320</v>
      </c>
      <c r="G164" s="16">
        <f t="shared" si="125"/>
        <v>51420</v>
      </c>
      <c r="H164" s="16">
        <f t="shared" si="125"/>
        <v>55560</v>
      </c>
      <c r="I164" s="16">
        <f t="shared" si="125"/>
        <v>59700</v>
      </c>
      <c r="J164" s="16">
        <f t="shared" si="125"/>
        <v>63780</v>
      </c>
      <c r="K164" s="16">
        <f t="shared" si="125"/>
        <v>67920</v>
      </c>
      <c r="L164" s="18"/>
      <c r="M164" s="19">
        <f t="shared" si="120"/>
        <v>900</v>
      </c>
      <c r="N164" s="19">
        <f t="shared" si="121"/>
        <v>964</v>
      </c>
      <c r="O164" s="19">
        <f t="shared" si="122"/>
        <v>1158</v>
      </c>
      <c r="P164" s="19">
        <f t="shared" si="123"/>
        <v>1337</v>
      </c>
      <c r="Q164" s="19">
        <f t="shared" si="124"/>
        <v>1492</v>
      </c>
    </row>
    <row r="165" spans="1:17" x14ac:dyDescent="0.25">
      <c r="A165" s="6"/>
      <c r="B165" s="16"/>
      <c r="C165" s="17" t="s">
        <v>47</v>
      </c>
      <c r="D165" s="16">
        <v>48000</v>
      </c>
      <c r="E165" s="16">
        <v>54850</v>
      </c>
      <c r="F165" s="16">
        <v>61700</v>
      </c>
      <c r="G165" s="16">
        <v>68550</v>
      </c>
      <c r="H165" s="16">
        <v>74050</v>
      </c>
      <c r="I165" s="16">
        <v>79550</v>
      </c>
      <c r="J165" s="16">
        <v>85050</v>
      </c>
      <c r="K165" s="16">
        <v>90500</v>
      </c>
      <c r="L165" s="18"/>
      <c r="M165" s="19">
        <f t="shared" si="120"/>
        <v>1200</v>
      </c>
      <c r="N165" s="19">
        <f t="shared" si="121"/>
        <v>1285</v>
      </c>
      <c r="O165" s="19">
        <f t="shared" si="122"/>
        <v>1542</v>
      </c>
      <c r="P165" s="19">
        <f t="shared" si="123"/>
        <v>1782</v>
      </c>
      <c r="Q165" s="19">
        <f t="shared" si="124"/>
        <v>1988</v>
      </c>
    </row>
    <row r="166" spans="1:17" x14ac:dyDescent="0.25">
      <c r="A166" s="6"/>
      <c r="B166" s="16"/>
      <c r="C166" s="17" t="s">
        <v>48</v>
      </c>
      <c r="D166" s="16">
        <f>D163*2</f>
        <v>60000</v>
      </c>
      <c r="E166" s="16">
        <f t="shared" ref="E166:J166" si="126">E163*2</f>
        <v>68600</v>
      </c>
      <c r="F166" s="16">
        <f t="shared" si="126"/>
        <v>77200</v>
      </c>
      <c r="G166" s="16">
        <f t="shared" si="126"/>
        <v>85700</v>
      </c>
      <c r="H166" s="16">
        <f t="shared" si="126"/>
        <v>92600</v>
      </c>
      <c r="I166" s="16">
        <f t="shared" si="126"/>
        <v>99500</v>
      </c>
      <c r="J166" s="16">
        <f t="shared" si="126"/>
        <v>106300</v>
      </c>
      <c r="K166" s="16">
        <f>K163*2</f>
        <v>113200</v>
      </c>
      <c r="L166" s="18"/>
      <c r="M166" s="19">
        <f>ROUNDDOWN(D166*0.3/12,0)</f>
        <v>1500</v>
      </c>
      <c r="N166" s="19">
        <f>ROUNDDOWN((AVERAGEA(D166:E166)*0.3)/12,0)</f>
        <v>1607</v>
      </c>
      <c r="O166" s="19">
        <f>ROUNDDOWN(F166*0.3/12,0)</f>
        <v>1930</v>
      </c>
      <c r="P166" s="19">
        <f>ROUNDDOWN((AVERAGEA(G166:H166)*0.3)/12,0)</f>
        <v>2228</v>
      </c>
      <c r="Q166" s="19">
        <f>ROUNDDOWN(I166*0.3/12,0)</f>
        <v>2487</v>
      </c>
    </row>
    <row r="167" spans="1:17" x14ac:dyDescent="0.25">
      <c r="A167" s="6"/>
      <c r="B167" s="16"/>
      <c r="C167" s="17" t="s">
        <v>49</v>
      </c>
      <c r="D167" s="16">
        <f>D163*2.4</f>
        <v>72000</v>
      </c>
      <c r="E167" s="16">
        <f t="shared" ref="E167:J167" si="127">E163*2.4</f>
        <v>82320</v>
      </c>
      <c r="F167" s="16">
        <f t="shared" si="127"/>
        <v>92640</v>
      </c>
      <c r="G167" s="16">
        <f t="shared" si="127"/>
        <v>102840</v>
      </c>
      <c r="H167" s="16">
        <f t="shared" si="127"/>
        <v>111120</v>
      </c>
      <c r="I167" s="16">
        <f t="shared" si="127"/>
        <v>119400</v>
      </c>
      <c r="J167" s="16">
        <f t="shared" si="127"/>
        <v>127560</v>
      </c>
      <c r="K167" s="16">
        <f>K163*2.4</f>
        <v>135840</v>
      </c>
      <c r="L167" s="18"/>
      <c r="M167" s="19">
        <f>ROUNDDOWN(D167*0.3/12,0)</f>
        <v>1800</v>
      </c>
      <c r="N167" s="19">
        <f>ROUNDDOWN((AVERAGEA(D167:E167)*0.3)/12,0)</f>
        <v>1929</v>
      </c>
      <c r="O167" s="19">
        <f>ROUNDDOWN(F167*0.3/12,0)</f>
        <v>2316</v>
      </c>
      <c r="P167" s="19">
        <f>ROUNDDOWN((AVERAGEA(G167:H167)*0.3)/12,0)</f>
        <v>2674</v>
      </c>
      <c r="Q167" s="19">
        <f>ROUNDDOWN(I167*0.3/12,0)</f>
        <v>2985</v>
      </c>
    </row>
    <row r="168" spans="1:17" x14ac:dyDescent="0.25">
      <c r="A168" s="6"/>
      <c r="B168" s="16"/>
      <c r="C168" s="22" t="s">
        <v>50</v>
      </c>
      <c r="D168" s="24">
        <v>30000</v>
      </c>
      <c r="E168" s="24">
        <v>34300</v>
      </c>
      <c r="F168" s="24">
        <v>38600</v>
      </c>
      <c r="G168" s="24">
        <v>42850</v>
      </c>
      <c r="H168" s="24">
        <v>46300</v>
      </c>
      <c r="I168" s="24">
        <v>49750</v>
      </c>
      <c r="J168" s="24">
        <v>53150</v>
      </c>
      <c r="K168" s="24">
        <v>56600</v>
      </c>
      <c r="L168" s="18"/>
      <c r="M168" s="24">
        <f t="shared" si="120"/>
        <v>750</v>
      </c>
      <c r="N168" s="24">
        <f t="shared" si="121"/>
        <v>803</v>
      </c>
      <c r="O168" s="24">
        <f t="shared" si="122"/>
        <v>965</v>
      </c>
      <c r="P168" s="24">
        <f t="shared" si="123"/>
        <v>1114</v>
      </c>
      <c r="Q168" s="24">
        <f t="shared" si="124"/>
        <v>1243</v>
      </c>
    </row>
    <row r="169" spans="1:17" x14ac:dyDescent="0.25">
      <c r="A169" s="6"/>
      <c r="B169" s="16"/>
      <c r="C169" s="22" t="s">
        <v>51</v>
      </c>
      <c r="D169" s="24">
        <f>D168*1.2</f>
        <v>36000</v>
      </c>
      <c r="E169" s="24">
        <f t="shared" ref="E169:K169" si="128">E168*1.2</f>
        <v>41160</v>
      </c>
      <c r="F169" s="24">
        <f t="shared" si="128"/>
        <v>46320</v>
      </c>
      <c r="G169" s="24">
        <f t="shared" si="128"/>
        <v>51420</v>
      </c>
      <c r="H169" s="24">
        <f t="shared" si="128"/>
        <v>55560</v>
      </c>
      <c r="I169" s="24">
        <f t="shared" si="128"/>
        <v>59700</v>
      </c>
      <c r="J169" s="24">
        <f t="shared" si="128"/>
        <v>63780</v>
      </c>
      <c r="K169" s="24">
        <f t="shared" si="128"/>
        <v>67920</v>
      </c>
      <c r="L169" s="18"/>
      <c r="M169" s="24">
        <f t="shared" si="120"/>
        <v>900</v>
      </c>
      <c r="N169" s="24">
        <f t="shared" si="121"/>
        <v>964</v>
      </c>
      <c r="O169" s="24">
        <f t="shared" si="122"/>
        <v>1158</v>
      </c>
      <c r="P169" s="24">
        <f t="shared" si="123"/>
        <v>1337</v>
      </c>
      <c r="Q169" s="24">
        <f t="shared" si="124"/>
        <v>1492</v>
      </c>
    </row>
    <row r="170" spans="1:17" x14ac:dyDescent="0.25">
      <c r="A170" s="6"/>
      <c r="B170" s="16"/>
      <c r="C170" s="22" t="s">
        <v>52</v>
      </c>
      <c r="D170" s="24">
        <f>D168*1.6</f>
        <v>48000</v>
      </c>
      <c r="E170" s="24">
        <f t="shared" ref="E170:K170" si="129">E168*1.6</f>
        <v>54880</v>
      </c>
      <c r="F170" s="24">
        <f t="shared" si="129"/>
        <v>61760</v>
      </c>
      <c r="G170" s="24">
        <f t="shared" si="129"/>
        <v>68560</v>
      </c>
      <c r="H170" s="24">
        <f t="shared" si="129"/>
        <v>74080</v>
      </c>
      <c r="I170" s="24">
        <f t="shared" si="129"/>
        <v>79600</v>
      </c>
      <c r="J170" s="24">
        <f t="shared" si="129"/>
        <v>85040</v>
      </c>
      <c r="K170" s="24">
        <f t="shared" si="129"/>
        <v>90560</v>
      </c>
      <c r="L170" s="18"/>
      <c r="M170" s="24">
        <f t="shared" si="120"/>
        <v>1200</v>
      </c>
      <c r="N170" s="24">
        <f t="shared" si="121"/>
        <v>1286</v>
      </c>
      <c r="O170" s="24">
        <f t="shared" si="122"/>
        <v>1544</v>
      </c>
      <c r="P170" s="24">
        <f t="shared" si="123"/>
        <v>1783</v>
      </c>
      <c r="Q170" s="24">
        <f t="shared" si="124"/>
        <v>1990</v>
      </c>
    </row>
    <row r="171" spans="1:17" x14ac:dyDescent="0.25">
      <c r="A171" s="6"/>
      <c r="B171" s="16"/>
      <c r="C171" s="22" t="s">
        <v>53</v>
      </c>
      <c r="D171" s="24">
        <f>D168*2</f>
        <v>60000</v>
      </c>
      <c r="E171" s="24">
        <f t="shared" ref="E171:K171" si="130">E168*2</f>
        <v>68600</v>
      </c>
      <c r="F171" s="24">
        <f t="shared" si="130"/>
        <v>77200</v>
      </c>
      <c r="G171" s="24">
        <f t="shared" si="130"/>
        <v>85700</v>
      </c>
      <c r="H171" s="24">
        <f t="shared" si="130"/>
        <v>92600</v>
      </c>
      <c r="I171" s="24">
        <f t="shared" si="130"/>
        <v>99500</v>
      </c>
      <c r="J171" s="24">
        <f t="shared" si="130"/>
        <v>106300</v>
      </c>
      <c r="K171" s="24">
        <f t="shared" si="130"/>
        <v>113200</v>
      </c>
      <c r="L171" s="18"/>
      <c r="M171" s="24">
        <f>ROUNDDOWN(D171*0.3/12,0)</f>
        <v>1500</v>
      </c>
      <c r="N171" s="24">
        <f>ROUNDDOWN((AVERAGEA(D171:E171)*0.3)/12,0)</f>
        <v>1607</v>
      </c>
      <c r="O171" s="24">
        <f>ROUNDDOWN(F171*0.3/12,0)</f>
        <v>1930</v>
      </c>
      <c r="P171" s="24">
        <f>ROUNDDOWN((AVERAGEA(G171:H171)*0.3)/12,0)</f>
        <v>2228</v>
      </c>
      <c r="Q171" s="24">
        <f>ROUNDDOWN(I171*0.3/12,0)</f>
        <v>2487</v>
      </c>
    </row>
    <row r="172" spans="1:17" x14ac:dyDescent="0.25">
      <c r="A172" s="6"/>
      <c r="B172" s="16"/>
      <c r="C172" s="22" t="s">
        <v>54</v>
      </c>
      <c r="D172" s="24">
        <f>D168*2.4</f>
        <v>72000</v>
      </c>
      <c r="E172" s="24">
        <f t="shared" ref="E172:K172" si="131">E168*2.4</f>
        <v>82320</v>
      </c>
      <c r="F172" s="24">
        <f t="shared" si="131"/>
        <v>92640</v>
      </c>
      <c r="G172" s="24">
        <f t="shared" si="131"/>
        <v>102840</v>
      </c>
      <c r="H172" s="24">
        <f t="shared" si="131"/>
        <v>111120</v>
      </c>
      <c r="I172" s="24">
        <f t="shared" si="131"/>
        <v>119400</v>
      </c>
      <c r="J172" s="24">
        <f t="shared" si="131"/>
        <v>127560</v>
      </c>
      <c r="K172" s="24">
        <f t="shared" si="131"/>
        <v>135840</v>
      </c>
      <c r="L172" s="18"/>
      <c r="M172" s="24">
        <f>ROUNDDOWN(D172*0.3/12,0)</f>
        <v>1800</v>
      </c>
      <c r="N172" s="24">
        <f>ROUNDDOWN((AVERAGEA(D172:E172)*0.3)/12,0)</f>
        <v>1929</v>
      </c>
      <c r="O172" s="24">
        <f>ROUNDDOWN(F172*0.3/12,0)</f>
        <v>2316</v>
      </c>
      <c r="P172" s="24">
        <f>ROUNDDOWN((AVERAGEA(G172:H172)*0.3)/12,0)</f>
        <v>2674</v>
      </c>
      <c r="Q172" s="24">
        <f>ROUNDDOWN(I172*0.3/12,0)</f>
        <v>2985</v>
      </c>
    </row>
    <row r="173" spans="1:17" x14ac:dyDescent="0.25">
      <c r="A173" s="6"/>
      <c r="B173" s="16"/>
      <c r="C173" s="17"/>
      <c r="D173" s="16"/>
      <c r="E173" s="16"/>
      <c r="F173" s="16"/>
      <c r="G173" s="16"/>
      <c r="H173" s="16"/>
      <c r="I173" s="16"/>
      <c r="J173" s="16"/>
      <c r="K173" s="16"/>
      <c r="L173" s="18"/>
      <c r="M173" s="19"/>
      <c r="N173" s="19"/>
      <c r="O173" s="19"/>
      <c r="P173" s="19"/>
      <c r="Q173" s="19"/>
    </row>
    <row r="174" spans="1:17" x14ac:dyDescent="0.25">
      <c r="A174" s="6"/>
      <c r="B174" s="16"/>
      <c r="C174" s="17"/>
      <c r="D174" s="16"/>
      <c r="E174" s="16"/>
      <c r="F174" s="16"/>
      <c r="G174" s="16"/>
      <c r="H174" s="16"/>
      <c r="I174" s="16"/>
      <c r="J174" s="16"/>
      <c r="K174" s="16"/>
      <c r="L174" s="18"/>
      <c r="M174" s="19"/>
      <c r="N174" s="19"/>
      <c r="O174" s="19"/>
      <c r="P174" s="19"/>
      <c r="Q174" s="19"/>
    </row>
    <row r="175" spans="1:17" x14ac:dyDescent="0.25">
      <c r="A175" s="6"/>
      <c r="B175" s="16"/>
      <c r="C175" s="17"/>
      <c r="D175" s="16"/>
      <c r="E175" s="16"/>
      <c r="F175" s="16"/>
      <c r="G175" s="16"/>
      <c r="H175" s="16"/>
      <c r="I175" s="16"/>
      <c r="J175" s="16"/>
      <c r="K175" s="16"/>
      <c r="L175" s="18"/>
      <c r="M175" s="19"/>
      <c r="N175" s="19"/>
      <c r="O175" s="19"/>
      <c r="P175" s="19"/>
      <c r="Q175" s="19"/>
    </row>
    <row r="176" spans="1:17" x14ac:dyDescent="0.25">
      <c r="A176" s="6"/>
      <c r="B176" s="9">
        <v>2022</v>
      </c>
      <c r="C176" s="10" t="s">
        <v>26</v>
      </c>
      <c r="D176" s="11" t="s">
        <v>27</v>
      </c>
      <c r="E176" s="12"/>
      <c r="F176" s="12"/>
      <c r="G176" s="12"/>
      <c r="H176" s="12"/>
      <c r="I176" s="12"/>
      <c r="J176" s="12"/>
      <c r="K176" s="13"/>
      <c r="L176" s="6"/>
      <c r="M176" s="11" t="s">
        <v>28</v>
      </c>
      <c r="N176" s="12"/>
      <c r="O176" s="12"/>
      <c r="P176" s="12"/>
      <c r="Q176" s="13"/>
    </row>
    <row r="177" spans="1:17" x14ac:dyDescent="0.25">
      <c r="A177" s="14"/>
      <c r="B177" s="10" t="s">
        <v>29</v>
      </c>
      <c r="C177" s="10" t="s">
        <v>29</v>
      </c>
      <c r="D177" s="10" t="s">
        <v>30</v>
      </c>
      <c r="E177" s="10" t="s">
        <v>31</v>
      </c>
      <c r="F177" s="10" t="s">
        <v>32</v>
      </c>
      <c r="G177" s="10" t="s">
        <v>33</v>
      </c>
      <c r="H177" s="10" t="s">
        <v>34</v>
      </c>
      <c r="I177" s="10" t="s">
        <v>35</v>
      </c>
      <c r="J177" s="10" t="s">
        <v>36</v>
      </c>
      <c r="K177" s="10" t="s">
        <v>37</v>
      </c>
      <c r="L177" s="14"/>
      <c r="M177" s="14"/>
      <c r="N177" s="10" t="s">
        <v>30</v>
      </c>
      <c r="O177" s="10" t="s">
        <v>31</v>
      </c>
      <c r="P177" s="10" t="s">
        <v>32</v>
      </c>
      <c r="Q177" s="10" t="s">
        <v>33</v>
      </c>
    </row>
    <row r="178" spans="1:17" x14ac:dyDescent="0.25">
      <c r="A178" s="41" t="s">
        <v>38</v>
      </c>
      <c r="B178" s="41" t="s">
        <v>39</v>
      </c>
      <c r="C178" s="41" t="s">
        <v>39</v>
      </c>
      <c r="D178" s="41" t="s">
        <v>40</v>
      </c>
      <c r="E178" s="41" t="s">
        <v>40</v>
      </c>
      <c r="F178" s="41" t="s">
        <v>40</v>
      </c>
      <c r="G178" s="41" t="s">
        <v>40</v>
      </c>
      <c r="H178" s="41" t="s">
        <v>40</v>
      </c>
      <c r="I178" s="41" t="s">
        <v>40</v>
      </c>
      <c r="J178" s="41" t="s">
        <v>40</v>
      </c>
      <c r="K178" s="41" t="s">
        <v>40</v>
      </c>
      <c r="L178" s="42"/>
      <c r="M178" s="41" t="s">
        <v>41</v>
      </c>
      <c r="N178" s="41" t="s">
        <v>42</v>
      </c>
      <c r="O178" s="41" t="s">
        <v>42</v>
      </c>
      <c r="P178" s="41" t="s">
        <v>42</v>
      </c>
      <c r="Q178" s="41" t="s">
        <v>42</v>
      </c>
    </row>
    <row r="179" spans="1:17" x14ac:dyDescent="0.25">
      <c r="A179" s="15" t="s">
        <v>67</v>
      </c>
      <c r="B179" s="16">
        <v>90100</v>
      </c>
      <c r="C179" s="17" t="s">
        <v>44</v>
      </c>
      <c r="D179" s="16">
        <v>18550</v>
      </c>
      <c r="E179" s="16">
        <v>21200</v>
      </c>
      <c r="F179" s="16">
        <v>23850</v>
      </c>
      <c r="G179" s="16">
        <v>27750</v>
      </c>
      <c r="H179" s="16">
        <v>32470</v>
      </c>
      <c r="I179" s="16">
        <v>37190</v>
      </c>
      <c r="J179" s="16">
        <v>41910</v>
      </c>
      <c r="K179" s="16">
        <v>46630</v>
      </c>
      <c r="L179" s="18"/>
      <c r="M179" s="19">
        <f t="shared" ref="M179:M187" si="132">ROUNDDOWN(D179*0.3/12,0)</f>
        <v>463</v>
      </c>
      <c r="N179" s="19">
        <f t="shared" ref="N179:N187" si="133">ROUNDDOWN((AVERAGEA(D179:E179)*0.3)/12,0)</f>
        <v>496</v>
      </c>
      <c r="O179" s="19">
        <f t="shared" ref="O179:O187" si="134">ROUNDDOWN(F179*0.3/12,0)</f>
        <v>596</v>
      </c>
      <c r="P179" s="19">
        <f t="shared" ref="P179:P187" si="135">ROUNDDOWN((AVERAGEA(G179:H179)*0.3)/12,0)</f>
        <v>752</v>
      </c>
      <c r="Q179" s="19">
        <f t="shared" ref="Q179:Q187" si="136">ROUNDDOWN(I179*0.3/12,0)</f>
        <v>929</v>
      </c>
    </row>
    <row r="180" spans="1:17" x14ac:dyDescent="0.25">
      <c r="A180" s="18"/>
      <c r="B180" s="16"/>
      <c r="C180" s="17" t="s">
        <v>45</v>
      </c>
      <c r="D180" s="16">
        <v>30850</v>
      </c>
      <c r="E180" s="16">
        <v>35250</v>
      </c>
      <c r="F180" s="16">
        <v>39650</v>
      </c>
      <c r="G180" s="16">
        <v>44050</v>
      </c>
      <c r="H180" s="16">
        <v>47600</v>
      </c>
      <c r="I180" s="16">
        <v>51100</v>
      </c>
      <c r="J180" s="16">
        <v>54650</v>
      </c>
      <c r="K180" s="16">
        <v>58150</v>
      </c>
      <c r="L180" s="18"/>
      <c r="M180" s="19">
        <f t="shared" si="132"/>
        <v>771</v>
      </c>
      <c r="N180" s="19">
        <f t="shared" si="133"/>
        <v>826</v>
      </c>
      <c r="O180" s="19">
        <f t="shared" si="134"/>
        <v>991</v>
      </c>
      <c r="P180" s="19">
        <f t="shared" si="135"/>
        <v>1145</v>
      </c>
      <c r="Q180" s="19">
        <f t="shared" si="136"/>
        <v>1277</v>
      </c>
    </row>
    <row r="181" spans="1:17" x14ac:dyDescent="0.25">
      <c r="A181" s="18"/>
      <c r="B181" s="16"/>
      <c r="C181" s="17" t="s">
        <v>46</v>
      </c>
      <c r="D181" s="16">
        <f>D180*1.2</f>
        <v>37020</v>
      </c>
      <c r="E181" s="16">
        <f t="shared" ref="E181:K181" si="137">E180*1.2</f>
        <v>42300</v>
      </c>
      <c r="F181" s="16">
        <f t="shared" si="137"/>
        <v>47580</v>
      </c>
      <c r="G181" s="16">
        <f t="shared" si="137"/>
        <v>52860</v>
      </c>
      <c r="H181" s="16">
        <f t="shared" si="137"/>
        <v>57120</v>
      </c>
      <c r="I181" s="16">
        <f t="shared" si="137"/>
        <v>61320</v>
      </c>
      <c r="J181" s="16">
        <f t="shared" si="137"/>
        <v>65580</v>
      </c>
      <c r="K181" s="16">
        <f t="shared" si="137"/>
        <v>69780</v>
      </c>
      <c r="L181" s="18"/>
      <c r="M181" s="19">
        <f t="shared" si="132"/>
        <v>925</v>
      </c>
      <c r="N181" s="19">
        <f t="shared" si="133"/>
        <v>991</v>
      </c>
      <c r="O181" s="19">
        <f t="shared" si="134"/>
        <v>1189</v>
      </c>
      <c r="P181" s="19">
        <f t="shared" si="135"/>
        <v>1374</v>
      </c>
      <c r="Q181" s="19">
        <f t="shared" si="136"/>
        <v>1533</v>
      </c>
    </row>
    <row r="182" spans="1:17" x14ac:dyDescent="0.25">
      <c r="A182" s="18"/>
      <c r="B182" s="16"/>
      <c r="C182" s="17" t="s">
        <v>47</v>
      </c>
      <c r="D182" s="16">
        <v>49350</v>
      </c>
      <c r="E182" s="16">
        <v>56400</v>
      </c>
      <c r="F182" s="16">
        <v>63450</v>
      </c>
      <c r="G182" s="16">
        <v>70500</v>
      </c>
      <c r="H182" s="16">
        <v>76150</v>
      </c>
      <c r="I182" s="16">
        <v>81800</v>
      </c>
      <c r="J182" s="16">
        <v>87450</v>
      </c>
      <c r="K182" s="16">
        <v>93100</v>
      </c>
      <c r="L182" s="18"/>
      <c r="M182" s="19">
        <f t="shared" si="132"/>
        <v>1233</v>
      </c>
      <c r="N182" s="19">
        <f t="shared" si="133"/>
        <v>1321</v>
      </c>
      <c r="O182" s="19">
        <f t="shared" si="134"/>
        <v>1586</v>
      </c>
      <c r="P182" s="19">
        <f t="shared" si="135"/>
        <v>1833</v>
      </c>
      <c r="Q182" s="19">
        <f t="shared" si="136"/>
        <v>2045</v>
      </c>
    </row>
    <row r="183" spans="1:17" x14ac:dyDescent="0.25">
      <c r="A183" s="18"/>
      <c r="B183" s="16"/>
      <c r="C183" s="17" t="s">
        <v>48</v>
      </c>
      <c r="D183" s="16">
        <f>D180*2</f>
        <v>61700</v>
      </c>
      <c r="E183" s="16">
        <f t="shared" ref="E183:K183" si="138">E180*2</f>
        <v>70500</v>
      </c>
      <c r="F183" s="16">
        <f t="shared" si="138"/>
        <v>79300</v>
      </c>
      <c r="G183" s="16">
        <f t="shared" si="138"/>
        <v>88100</v>
      </c>
      <c r="H183" s="16">
        <f t="shared" si="138"/>
        <v>95200</v>
      </c>
      <c r="I183" s="16">
        <f t="shared" si="138"/>
        <v>102200</v>
      </c>
      <c r="J183" s="16">
        <f t="shared" si="138"/>
        <v>109300</v>
      </c>
      <c r="K183" s="16">
        <f t="shared" si="138"/>
        <v>116300</v>
      </c>
      <c r="L183" s="18"/>
      <c r="M183" s="19">
        <f>ROUNDDOWN(D183*0.3/12,0)</f>
        <v>1542</v>
      </c>
      <c r="N183" s="19">
        <f>ROUNDDOWN((AVERAGEA(D183:E183)*0.3)/12,0)</f>
        <v>1652</v>
      </c>
      <c r="O183" s="19">
        <f>ROUNDDOWN(F183*0.3/12,0)</f>
        <v>1982</v>
      </c>
      <c r="P183" s="19">
        <f>ROUNDDOWN((AVERAGEA(G183:H183)*0.3)/12,0)</f>
        <v>2291</v>
      </c>
      <c r="Q183" s="19">
        <f>ROUNDDOWN(I183*0.3/12,0)</f>
        <v>2555</v>
      </c>
    </row>
    <row r="184" spans="1:17" x14ac:dyDescent="0.25">
      <c r="A184" s="18"/>
      <c r="B184" s="25"/>
      <c r="C184" s="17" t="s">
        <v>49</v>
      </c>
      <c r="D184" s="16">
        <f>D180*2.4</f>
        <v>74040</v>
      </c>
      <c r="E184" s="16">
        <f t="shared" ref="E184:K184" si="139">E180*2.4</f>
        <v>84600</v>
      </c>
      <c r="F184" s="16">
        <f t="shared" si="139"/>
        <v>95160</v>
      </c>
      <c r="G184" s="16">
        <f t="shared" si="139"/>
        <v>105720</v>
      </c>
      <c r="H184" s="16">
        <f t="shared" si="139"/>
        <v>114240</v>
      </c>
      <c r="I184" s="16">
        <f t="shared" si="139"/>
        <v>122640</v>
      </c>
      <c r="J184" s="16">
        <f t="shared" si="139"/>
        <v>131160</v>
      </c>
      <c r="K184" s="16">
        <f t="shared" si="139"/>
        <v>139560</v>
      </c>
      <c r="L184" s="18"/>
      <c r="M184" s="19">
        <f>ROUNDDOWN(D184*0.3/12,0)</f>
        <v>1851</v>
      </c>
      <c r="N184" s="19">
        <f>ROUNDDOWN((AVERAGEA(D184:E184)*0.3)/12,0)</f>
        <v>1983</v>
      </c>
      <c r="O184" s="19">
        <f>ROUNDDOWN(F184*0.3/12,0)</f>
        <v>2379</v>
      </c>
      <c r="P184" s="19">
        <f>ROUNDDOWN((AVERAGEA(G184:H184)*0.3)/12,0)</f>
        <v>2749</v>
      </c>
      <c r="Q184" s="19">
        <f>ROUNDDOWN(I184*0.3/12,0)</f>
        <v>3066</v>
      </c>
    </row>
    <row r="185" spans="1:17" x14ac:dyDescent="0.25">
      <c r="A185" s="18"/>
      <c r="B185" s="25"/>
      <c r="C185" s="22" t="s">
        <v>50</v>
      </c>
      <c r="D185" s="24">
        <v>32100</v>
      </c>
      <c r="E185" s="24">
        <v>36650</v>
      </c>
      <c r="F185" s="24">
        <v>41250</v>
      </c>
      <c r="G185" s="24">
        <v>45800</v>
      </c>
      <c r="H185" s="24">
        <v>49500</v>
      </c>
      <c r="I185" s="24">
        <v>53150</v>
      </c>
      <c r="J185" s="24">
        <v>56800</v>
      </c>
      <c r="K185" s="24">
        <v>60500</v>
      </c>
      <c r="L185" s="18"/>
      <c r="M185" s="24">
        <f t="shared" si="132"/>
        <v>802</v>
      </c>
      <c r="N185" s="24">
        <f t="shared" si="133"/>
        <v>859</v>
      </c>
      <c r="O185" s="24">
        <f t="shared" si="134"/>
        <v>1031</v>
      </c>
      <c r="P185" s="24">
        <f t="shared" si="135"/>
        <v>1191</v>
      </c>
      <c r="Q185" s="24">
        <f t="shared" si="136"/>
        <v>1328</v>
      </c>
    </row>
    <row r="186" spans="1:17" x14ac:dyDescent="0.25">
      <c r="A186" s="18"/>
      <c r="B186" s="25"/>
      <c r="C186" s="22" t="s">
        <v>51</v>
      </c>
      <c r="D186" s="24">
        <f>D185*1.2</f>
        <v>38520</v>
      </c>
      <c r="E186" s="24">
        <f t="shared" ref="E186:K186" si="140">E185*1.2</f>
        <v>43980</v>
      </c>
      <c r="F186" s="24">
        <f t="shared" si="140"/>
        <v>49500</v>
      </c>
      <c r="G186" s="24">
        <f t="shared" si="140"/>
        <v>54960</v>
      </c>
      <c r="H186" s="24">
        <f t="shared" si="140"/>
        <v>59400</v>
      </c>
      <c r="I186" s="24">
        <f t="shared" si="140"/>
        <v>63780</v>
      </c>
      <c r="J186" s="24">
        <f t="shared" si="140"/>
        <v>68160</v>
      </c>
      <c r="K186" s="24">
        <f t="shared" si="140"/>
        <v>72600</v>
      </c>
      <c r="L186" s="18"/>
      <c r="M186" s="24">
        <f t="shared" si="132"/>
        <v>963</v>
      </c>
      <c r="N186" s="24">
        <f t="shared" si="133"/>
        <v>1031</v>
      </c>
      <c r="O186" s="24">
        <f t="shared" si="134"/>
        <v>1237</v>
      </c>
      <c r="P186" s="24">
        <f t="shared" si="135"/>
        <v>1429</v>
      </c>
      <c r="Q186" s="24">
        <f t="shared" si="136"/>
        <v>1594</v>
      </c>
    </row>
    <row r="187" spans="1:17" x14ac:dyDescent="0.25">
      <c r="A187" s="18"/>
      <c r="B187" s="25"/>
      <c r="C187" s="22" t="s">
        <v>52</v>
      </c>
      <c r="D187" s="24">
        <f>D186*1.6</f>
        <v>61632</v>
      </c>
      <c r="E187" s="24">
        <f t="shared" ref="E187:K187" si="141">E186*1.6</f>
        <v>70368</v>
      </c>
      <c r="F187" s="24">
        <f t="shared" si="141"/>
        <v>79200</v>
      </c>
      <c r="G187" s="24">
        <f t="shared" si="141"/>
        <v>87936</v>
      </c>
      <c r="H187" s="24">
        <f t="shared" si="141"/>
        <v>95040</v>
      </c>
      <c r="I187" s="24">
        <f t="shared" si="141"/>
        <v>102048</v>
      </c>
      <c r="J187" s="24">
        <f t="shared" si="141"/>
        <v>109056</v>
      </c>
      <c r="K187" s="24">
        <f t="shared" si="141"/>
        <v>116160</v>
      </c>
      <c r="L187" s="18"/>
      <c r="M187" s="24">
        <f t="shared" si="132"/>
        <v>1540</v>
      </c>
      <c r="N187" s="24">
        <f t="shared" si="133"/>
        <v>1650</v>
      </c>
      <c r="O187" s="24">
        <f t="shared" si="134"/>
        <v>1980</v>
      </c>
      <c r="P187" s="24">
        <f t="shared" si="135"/>
        <v>2287</v>
      </c>
      <c r="Q187" s="24">
        <f t="shared" si="136"/>
        <v>2551</v>
      </c>
    </row>
    <row r="188" spans="1:17" x14ac:dyDescent="0.25">
      <c r="A188" s="18"/>
      <c r="B188" s="25"/>
      <c r="C188" s="22" t="s">
        <v>53</v>
      </c>
      <c r="D188" s="24">
        <f>D185*2</f>
        <v>64200</v>
      </c>
      <c r="E188" s="24">
        <f t="shared" ref="E188:K188" si="142">E185*2</f>
        <v>73300</v>
      </c>
      <c r="F188" s="24">
        <f t="shared" si="142"/>
        <v>82500</v>
      </c>
      <c r="G188" s="24">
        <f t="shared" si="142"/>
        <v>91600</v>
      </c>
      <c r="H188" s="24">
        <f t="shared" si="142"/>
        <v>99000</v>
      </c>
      <c r="I188" s="24">
        <f t="shared" si="142"/>
        <v>106300</v>
      </c>
      <c r="J188" s="24">
        <f t="shared" si="142"/>
        <v>113600</v>
      </c>
      <c r="K188" s="24">
        <f t="shared" si="142"/>
        <v>121000</v>
      </c>
      <c r="L188" s="18"/>
      <c r="M188" s="24">
        <f>ROUNDDOWN(D188*0.3/12,0)</f>
        <v>1605</v>
      </c>
      <c r="N188" s="24">
        <f>ROUNDDOWN((AVERAGEA(D188:E188)*0.3)/12,0)</f>
        <v>1718</v>
      </c>
      <c r="O188" s="24">
        <f>ROUNDDOWN(F188*0.3/12,0)</f>
        <v>2062</v>
      </c>
      <c r="P188" s="24">
        <f>ROUNDDOWN((AVERAGEA(G188:H188)*0.3)/12,0)</f>
        <v>2382</v>
      </c>
      <c r="Q188" s="24">
        <f>ROUNDDOWN(I188*0.3/12,0)</f>
        <v>2657</v>
      </c>
    </row>
    <row r="189" spans="1:17" x14ac:dyDescent="0.25">
      <c r="A189" s="18"/>
      <c r="B189" s="25"/>
      <c r="C189" s="22" t="s">
        <v>54</v>
      </c>
      <c r="D189" s="24">
        <f>D185*2.4</f>
        <v>77040</v>
      </c>
      <c r="E189" s="24">
        <f t="shared" ref="E189:K189" si="143">E185*2.4</f>
        <v>87960</v>
      </c>
      <c r="F189" s="24">
        <f t="shared" si="143"/>
        <v>99000</v>
      </c>
      <c r="G189" s="24">
        <f t="shared" si="143"/>
        <v>109920</v>
      </c>
      <c r="H189" s="24">
        <f t="shared" si="143"/>
        <v>118800</v>
      </c>
      <c r="I189" s="24">
        <f t="shared" si="143"/>
        <v>127560</v>
      </c>
      <c r="J189" s="24">
        <f t="shared" si="143"/>
        <v>136320</v>
      </c>
      <c r="K189" s="24">
        <f t="shared" si="143"/>
        <v>145200</v>
      </c>
      <c r="L189" s="18"/>
      <c r="M189" s="24">
        <f>ROUNDDOWN(D189*0.3/12,0)</f>
        <v>1926</v>
      </c>
      <c r="N189" s="24">
        <f>ROUNDDOWN((AVERAGEA(D189:E189)*0.3)/12,0)</f>
        <v>2062</v>
      </c>
      <c r="O189" s="24">
        <f>ROUNDDOWN(F189*0.3/12,0)</f>
        <v>2475</v>
      </c>
      <c r="P189" s="24">
        <f>ROUNDDOWN((AVERAGEA(G189:H189)*0.3)/12,0)</f>
        <v>2859</v>
      </c>
      <c r="Q189" s="24">
        <f>ROUNDDOWN(I189*0.3/12,0)</f>
        <v>3189</v>
      </c>
    </row>
    <row r="190" spans="1:17" x14ac:dyDescent="0.25">
      <c r="A190" s="18"/>
      <c r="B190" s="26"/>
      <c r="C190" s="18"/>
      <c r="D190" s="16"/>
      <c r="E190" s="16"/>
      <c r="F190" s="16"/>
      <c r="G190" s="16"/>
      <c r="H190" s="16"/>
      <c r="I190" s="16"/>
      <c r="J190" s="16"/>
      <c r="K190" s="16"/>
      <c r="L190" s="18"/>
      <c r="M190" s="16"/>
      <c r="N190" s="16"/>
      <c r="O190" s="16"/>
      <c r="P190" s="16"/>
      <c r="Q190" s="16"/>
    </row>
    <row r="191" spans="1:17" x14ac:dyDescent="0.25">
      <c r="A191" s="18"/>
      <c r="B191" s="26"/>
      <c r="C191" s="18"/>
      <c r="D191" s="16"/>
      <c r="E191" s="16"/>
      <c r="F191" s="16"/>
      <c r="G191" s="16"/>
      <c r="H191" s="16"/>
      <c r="I191" s="16"/>
      <c r="J191" s="16"/>
      <c r="K191" s="16"/>
      <c r="L191" s="18"/>
      <c r="M191" s="16"/>
      <c r="N191" s="16"/>
      <c r="O191" s="16"/>
      <c r="P191" s="16"/>
      <c r="Q191" s="16"/>
    </row>
    <row r="192" spans="1:17" x14ac:dyDescent="0.25">
      <c r="B192" s="27"/>
      <c r="D192" s="28"/>
      <c r="E192" s="28"/>
      <c r="F192" s="28"/>
      <c r="G192" s="28"/>
      <c r="H192" s="28"/>
      <c r="I192" s="28"/>
      <c r="J192" s="28"/>
      <c r="K192" s="28"/>
      <c r="M192" s="28"/>
      <c r="N192" s="28"/>
      <c r="O192" s="28"/>
      <c r="P192" s="28"/>
      <c r="Q192" s="28"/>
    </row>
    <row r="193" spans="1:19" x14ac:dyDescent="0.25">
      <c r="B193" s="27">
        <v>1.2</v>
      </c>
      <c r="C193" s="29">
        <v>2.4</v>
      </c>
      <c r="D193" s="30" t="s">
        <v>68</v>
      </c>
      <c r="E193" s="30"/>
      <c r="F193" s="2"/>
      <c r="G193" s="28"/>
      <c r="H193" s="28"/>
      <c r="I193" s="28"/>
      <c r="J193" s="28"/>
      <c r="K193" s="28"/>
      <c r="M193" s="28"/>
      <c r="N193" s="28"/>
      <c r="O193" s="28"/>
      <c r="P193" s="28"/>
      <c r="Q193" s="28"/>
    </row>
    <row r="194" spans="1:19" x14ac:dyDescent="0.25">
      <c r="B194" s="27">
        <v>1.1499999999999999</v>
      </c>
      <c r="C194" s="29">
        <v>2.2999999999999998</v>
      </c>
      <c r="D194" s="30" t="s">
        <v>68</v>
      </c>
      <c r="E194" s="30"/>
      <c r="F194" s="2"/>
      <c r="G194" s="28"/>
      <c r="H194" s="28"/>
      <c r="I194" s="28"/>
      <c r="J194" s="28"/>
      <c r="K194" s="28"/>
      <c r="M194" s="28"/>
      <c r="N194" s="28"/>
      <c r="O194" s="28"/>
      <c r="P194" s="28"/>
      <c r="Q194" s="28"/>
    </row>
    <row r="195" spans="1:19" x14ac:dyDescent="0.25">
      <c r="B195" s="27">
        <v>1.1000000000000001</v>
      </c>
      <c r="C195" s="29">
        <v>2.2000000000000002</v>
      </c>
      <c r="D195" s="30" t="s">
        <v>68</v>
      </c>
      <c r="E195" s="30"/>
      <c r="F195" s="2"/>
      <c r="G195" s="28"/>
      <c r="H195" s="28"/>
      <c r="I195" s="28"/>
      <c r="J195" s="28"/>
      <c r="K195" s="28"/>
      <c r="M195" s="28"/>
      <c r="N195" s="28"/>
      <c r="O195" s="28"/>
      <c r="P195" s="28"/>
      <c r="Q195" s="28"/>
    </row>
    <row r="196" spans="1:19" x14ac:dyDescent="0.25">
      <c r="B196" s="27">
        <v>1.05</v>
      </c>
      <c r="C196" s="29">
        <v>2.1</v>
      </c>
      <c r="D196" s="30" t="s">
        <v>68</v>
      </c>
      <c r="E196" s="30"/>
      <c r="F196" s="2"/>
      <c r="G196" s="28"/>
      <c r="H196" s="28"/>
      <c r="I196" s="28"/>
      <c r="J196" s="28"/>
      <c r="K196" s="28"/>
      <c r="M196" s="28"/>
      <c r="N196" s="28"/>
      <c r="O196" s="28"/>
      <c r="P196" s="28"/>
      <c r="Q196" s="28"/>
    </row>
    <row r="197" spans="1:19" s="2" customFormat="1" x14ac:dyDescent="0.35">
      <c r="A197" s="31"/>
      <c r="B197" s="27">
        <v>1</v>
      </c>
      <c r="C197" s="29">
        <v>2</v>
      </c>
      <c r="D197" s="30" t="s">
        <v>68</v>
      </c>
      <c r="E197" s="30"/>
      <c r="G197" s="30"/>
      <c r="O197" s="30"/>
      <c r="P197" s="30"/>
      <c r="Q197" s="30"/>
      <c r="R197" s="30"/>
      <c r="S197" s="30"/>
    </row>
    <row r="198" spans="1:19" s="2" customFormat="1" x14ac:dyDescent="0.35">
      <c r="A198" s="31"/>
      <c r="B198" s="27">
        <v>0.95</v>
      </c>
      <c r="C198" s="29">
        <v>1.9</v>
      </c>
      <c r="D198" s="30" t="s">
        <v>68</v>
      </c>
      <c r="E198" s="30"/>
      <c r="G198" s="30"/>
      <c r="N198" s="30"/>
      <c r="O198" s="30"/>
      <c r="P198" s="30"/>
      <c r="Q198" s="30"/>
      <c r="R198" s="30"/>
      <c r="S198" s="30"/>
    </row>
    <row r="199" spans="1:19" s="2" customFormat="1" x14ac:dyDescent="0.35">
      <c r="B199" s="27">
        <v>0.9</v>
      </c>
      <c r="C199" s="29">
        <v>1.8</v>
      </c>
      <c r="D199" s="30" t="s">
        <v>68</v>
      </c>
      <c r="E199" s="30"/>
      <c r="G199" s="30"/>
      <c r="N199" s="30"/>
      <c r="O199" s="30"/>
      <c r="P199" s="30"/>
      <c r="Q199" s="30"/>
      <c r="R199" s="30"/>
      <c r="S199" s="30"/>
    </row>
    <row r="200" spans="1:19" s="2" customFormat="1" x14ac:dyDescent="0.35">
      <c r="B200" s="27">
        <v>0.85</v>
      </c>
      <c r="C200" s="29">
        <v>1.7</v>
      </c>
      <c r="D200" s="30" t="s">
        <v>68</v>
      </c>
      <c r="E200" s="30"/>
      <c r="G200" s="30"/>
      <c r="N200" s="30"/>
      <c r="O200" s="30"/>
      <c r="P200" s="30"/>
      <c r="Q200" s="30"/>
      <c r="R200" s="30"/>
      <c r="S200" s="30"/>
    </row>
    <row r="201" spans="1:19" s="2" customFormat="1" x14ac:dyDescent="0.35">
      <c r="B201" s="27">
        <v>0.8</v>
      </c>
      <c r="C201" s="29">
        <v>1.6</v>
      </c>
      <c r="D201" s="30" t="s">
        <v>69</v>
      </c>
      <c r="E201" s="30"/>
      <c r="G201" s="30"/>
      <c r="N201" s="30"/>
      <c r="O201" s="30"/>
      <c r="P201" s="30"/>
      <c r="Q201" s="30"/>
      <c r="R201" s="30"/>
      <c r="S201" s="30"/>
    </row>
    <row r="202" spans="1:19" s="2" customFormat="1" x14ac:dyDescent="0.35">
      <c r="A202" s="31"/>
      <c r="B202" s="27">
        <v>0.75</v>
      </c>
      <c r="C202" s="29">
        <v>1.5</v>
      </c>
      <c r="D202" s="30" t="s">
        <v>68</v>
      </c>
      <c r="E202" s="30"/>
      <c r="G202" s="30"/>
      <c r="N202" s="30"/>
      <c r="O202" s="30"/>
      <c r="P202" s="30"/>
      <c r="Q202" s="30"/>
      <c r="R202" s="30"/>
      <c r="S202" s="30"/>
    </row>
    <row r="203" spans="1:19" s="2" customFormat="1" x14ac:dyDescent="0.35">
      <c r="A203" s="31"/>
      <c r="B203" s="27">
        <v>0.7</v>
      </c>
      <c r="C203" s="29">
        <v>1.4</v>
      </c>
      <c r="D203" s="30" t="s">
        <v>68</v>
      </c>
      <c r="E203" s="30"/>
      <c r="G203" s="30"/>
      <c r="N203" s="30"/>
      <c r="O203" s="30"/>
      <c r="P203" s="30"/>
      <c r="Q203" s="30"/>
      <c r="R203" s="30"/>
      <c r="S203" s="30"/>
    </row>
    <row r="204" spans="1:19" s="2" customFormat="1" x14ac:dyDescent="0.35">
      <c r="A204" s="31"/>
      <c r="B204" s="27">
        <v>0.65</v>
      </c>
      <c r="C204" s="29">
        <v>1.3</v>
      </c>
      <c r="D204" s="30" t="s">
        <v>68</v>
      </c>
      <c r="E204" s="30"/>
      <c r="G204" s="30"/>
      <c r="N204" s="30"/>
      <c r="O204" s="30"/>
      <c r="P204" s="30"/>
      <c r="Q204" s="30"/>
      <c r="R204" s="30"/>
      <c r="S204" s="30"/>
    </row>
    <row r="205" spans="1:19" s="2" customFormat="1" x14ac:dyDescent="0.35">
      <c r="B205" s="27">
        <v>0.6</v>
      </c>
      <c r="C205" s="32">
        <v>1.2</v>
      </c>
      <c r="D205" s="30" t="s">
        <v>68</v>
      </c>
      <c r="E205" s="30"/>
      <c r="G205" s="30"/>
      <c r="N205" s="30"/>
      <c r="O205" s="30"/>
      <c r="P205" s="30"/>
      <c r="Q205" s="30"/>
      <c r="R205" s="30"/>
      <c r="S205" s="30"/>
    </row>
    <row r="206" spans="1:19" s="2" customFormat="1" x14ac:dyDescent="0.35">
      <c r="B206" s="27">
        <v>0.55000000000000004</v>
      </c>
      <c r="C206" s="32">
        <v>1.1000000000000001</v>
      </c>
      <c r="D206" s="30" t="s">
        <v>68</v>
      </c>
      <c r="E206" s="30"/>
      <c r="G206" s="30"/>
      <c r="N206" s="30"/>
      <c r="O206" s="30"/>
      <c r="P206" s="30"/>
      <c r="Q206" s="30"/>
      <c r="R206" s="30"/>
      <c r="S206" s="30"/>
    </row>
    <row r="207" spans="1:19" s="2" customFormat="1" x14ac:dyDescent="0.35">
      <c r="B207" s="27">
        <v>0.5</v>
      </c>
      <c r="C207" s="32">
        <v>1</v>
      </c>
      <c r="D207" s="30" t="s">
        <v>70</v>
      </c>
      <c r="E207" s="30"/>
      <c r="G207" s="30"/>
      <c r="I207" s="27"/>
      <c r="J207" s="29"/>
      <c r="K207" s="30"/>
      <c r="L207" s="30"/>
      <c r="N207" s="30"/>
      <c r="O207" s="30"/>
      <c r="P207" s="30"/>
      <c r="Q207" s="30"/>
      <c r="R207" s="30"/>
      <c r="S207" s="30"/>
    </row>
    <row r="208" spans="1:19" s="2" customFormat="1" x14ac:dyDescent="0.35">
      <c r="B208" s="27">
        <v>0.45</v>
      </c>
      <c r="C208" s="32">
        <v>0.9</v>
      </c>
      <c r="D208" s="30" t="s">
        <v>68</v>
      </c>
      <c r="E208" s="30"/>
      <c r="G208" s="30"/>
      <c r="I208" s="27"/>
      <c r="J208" s="29"/>
      <c r="K208" s="30"/>
      <c r="L208" s="30"/>
      <c r="N208" s="30"/>
      <c r="O208" s="30"/>
      <c r="P208" s="30"/>
      <c r="Q208" s="30"/>
      <c r="R208" s="30"/>
      <c r="S208" s="30"/>
    </row>
    <row r="209" spans="2:19" s="2" customFormat="1" x14ac:dyDescent="0.35">
      <c r="B209" s="27">
        <v>0.4</v>
      </c>
      <c r="C209" s="32">
        <v>0.8</v>
      </c>
      <c r="D209" s="30" t="s">
        <v>68</v>
      </c>
      <c r="E209" s="30"/>
      <c r="G209" s="30"/>
      <c r="I209" s="27"/>
      <c r="J209" s="29"/>
      <c r="K209" s="30"/>
      <c r="L209" s="30"/>
      <c r="N209" s="30"/>
      <c r="O209" s="30"/>
      <c r="P209" s="30"/>
      <c r="Q209" s="30"/>
      <c r="R209" s="30"/>
      <c r="S209" s="30"/>
    </row>
    <row r="210" spans="2:19" s="2" customFormat="1" x14ac:dyDescent="0.35">
      <c r="B210" s="27">
        <v>0.35</v>
      </c>
      <c r="C210" s="32">
        <v>0.7</v>
      </c>
      <c r="D210" s="30" t="s">
        <v>68</v>
      </c>
      <c r="E210" s="30"/>
      <c r="G210" s="30"/>
      <c r="I210" s="27"/>
      <c r="J210" s="29"/>
      <c r="K210" s="30"/>
      <c r="L210" s="30"/>
      <c r="N210" s="30"/>
      <c r="O210" s="30"/>
      <c r="P210" s="30"/>
      <c r="Q210" s="30"/>
      <c r="R210" s="30"/>
      <c r="S210" s="30"/>
    </row>
    <row r="211" spans="2:19" s="2" customFormat="1" x14ac:dyDescent="0.35">
      <c r="B211" s="27">
        <v>0.3</v>
      </c>
      <c r="C211" s="29">
        <v>0.6</v>
      </c>
      <c r="D211" s="30" t="s">
        <v>71</v>
      </c>
      <c r="E211" s="30"/>
      <c r="G211" s="30"/>
      <c r="I211" s="27"/>
      <c r="J211" s="29"/>
      <c r="K211" s="30"/>
      <c r="L211" s="30"/>
      <c r="N211" s="30"/>
      <c r="O211" s="30"/>
      <c r="P211" s="30"/>
      <c r="Q211" s="30"/>
      <c r="R211" s="30"/>
      <c r="S211" s="30"/>
    </row>
    <row r="212" spans="2:19" s="2" customFormat="1" x14ac:dyDescent="0.35">
      <c r="B212" s="27">
        <v>0.25</v>
      </c>
      <c r="C212" s="29">
        <v>0.5</v>
      </c>
      <c r="D212" s="30" t="s">
        <v>68</v>
      </c>
      <c r="E212" s="30"/>
      <c r="G212" s="30"/>
      <c r="I212" s="27"/>
      <c r="J212" s="29"/>
      <c r="K212" s="30"/>
      <c r="L212" s="30"/>
      <c r="N212" s="30"/>
      <c r="O212" s="30"/>
      <c r="P212" s="30"/>
      <c r="Q212" s="30"/>
      <c r="R212" s="30"/>
      <c r="S212" s="30"/>
    </row>
    <row r="213" spans="2:19" s="2" customFormat="1" x14ac:dyDescent="0.35">
      <c r="B213" s="27">
        <v>0.2</v>
      </c>
      <c r="C213" s="29">
        <v>0.4</v>
      </c>
      <c r="D213" s="30" t="s">
        <v>68</v>
      </c>
      <c r="E213" s="30"/>
      <c r="G213" s="30"/>
      <c r="I213" s="27"/>
      <c r="J213" s="29"/>
      <c r="K213" s="30"/>
      <c r="L213" s="30"/>
      <c r="N213" s="30"/>
      <c r="O213" s="30"/>
      <c r="P213" s="30"/>
      <c r="Q213" s="30"/>
      <c r="R213" s="30"/>
      <c r="S213" s="30"/>
    </row>
    <row r="214" spans="2:19" s="2" customFormat="1" x14ac:dyDescent="0.35">
      <c r="B214" s="27">
        <v>0.15</v>
      </c>
      <c r="C214" s="29">
        <v>0.3</v>
      </c>
      <c r="D214" s="30" t="s">
        <v>68</v>
      </c>
      <c r="E214" s="30"/>
      <c r="G214" s="30"/>
      <c r="I214" s="27"/>
      <c r="J214" s="29"/>
      <c r="K214" s="30"/>
      <c r="L214" s="30"/>
      <c r="N214" s="30"/>
      <c r="O214" s="30"/>
      <c r="P214" s="30"/>
      <c r="Q214" s="30"/>
      <c r="R214" s="30"/>
      <c r="S214" s="30"/>
    </row>
    <row r="215" spans="2:19" s="2" customFormat="1" x14ac:dyDescent="0.35">
      <c r="B215" s="27">
        <v>0.1</v>
      </c>
      <c r="C215" s="29">
        <v>0.2</v>
      </c>
      <c r="D215" s="30" t="s">
        <v>68</v>
      </c>
      <c r="E215" s="30"/>
      <c r="G215" s="30"/>
      <c r="I215" s="27"/>
      <c r="J215" s="29"/>
      <c r="K215" s="30"/>
      <c r="L215" s="30"/>
      <c r="N215" s="30"/>
      <c r="O215" s="30"/>
      <c r="P215" s="30"/>
      <c r="Q215" s="30"/>
      <c r="R215" s="30"/>
      <c r="S215" s="30"/>
    </row>
    <row r="216" spans="2:19" s="2" customFormat="1" x14ac:dyDescent="0.35">
      <c r="B216" s="27">
        <v>0.05</v>
      </c>
      <c r="C216" s="29">
        <v>0.1</v>
      </c>
      <c r="D216" s="30" t="s">
        <v>68</v>
      </c>
      <c r="E216" s="30"/>
      <c r="G216" s="30"/>
      <c r="I216" s="27"/>
      <c r="J216" s="29"/>
      <c r="K216" s="30"/>
      <c r="L216" s="30"/>
      <c r="N216" s="30"/>
      <c r="O216" s="30"/>
      <c r="P216" s="30"/>
      <c r="Q216" s="30"/>
      <c r="R216" s="30"/>
      <c r="S216" s="30"/>
    </row>
    <row r="217" spans="2:19" s="2" customFormat="1" x14ac:dyDescent="0.35">
      <c r="B217" s="27"/>
      <c r="C217" s="32"/>
      <c r="D217" s="30"/>
      <c r="E217" s="30"/>
      <c r="G217" s="30"/>
      <c r="I217" s="27"/>
      <c r="J217" s="29"/>
      <c r="K217" s="30"/>
      <c r="L217" s="30"/>
      <c r="N217" s="30"/>
      <c r="O217" s="30"/>
      <c r="P217" s="30"/>
      <c r="Q217" s="30"/>
      <c r="R217" s="30"/>
      <c r="S217" s="30"/>
    </row>
    <row r="218" spans="2:19" s="2" customFormat="1" x14ac:dyDescent="0.35">
      <c r="B218" s="27"/>
      <c r="C218" s="32"/>
      <c r="D218" s="30"/>
      <c r="E218" s="30"/>
      <c r="G218" s="30"/>
      <c r="I218" s="27"/>
      <c r="J218" s="29"/>
      <c r="K218" s="30"/>
      <c r="L218" s="30"/>
      <c r="N218" s="30"/>
      <c r="O218" s="30"/>
      <c r="P218" s="30"/>
      <c r="Q218" s="30"/>
      <c r="R218" s="30"/>
      <c r="S218" s="30"/>
    </row>
    <row r="219" spans="2:19" s="2" customFormat="1" x14ac:dyDescent="0.35">
      <c r="B219" s="27"/>
      <c r="C219" s="32"/>
      <c r="D219" s="30"/>
      <c r="E219" s="30"/>
      <c r="G219" s="30"/>
      <c r="I219" s="27"/>
      <c r="J219" s="29"/>
      <c r="K219" s="30"/>
      <c r="L219" s="30"/>
      <c r="N219" s="30"/>
      <c r="O219" s="30"/>
      <c r="P219" s="30"/>
      <c r="Q219" s="30"/>
      <c r="R219" s="30"/>
      <c r="S219" s="30"/>
    </row>
    <row r="220" spans="2:19" s="2" customFormat="1" x14ac:dyDescent="0.35">
      <c r="B220" s="27"/>
      <c r="C220" s="32"/>
      <c r="D220" s="30"/>
      <c r="E220" s="30"/>
      <c r="G220" s="30"/>
      <c r="I220" s="27"/>
      <c r="J220" s="29"/>
      <c r="K220" s="30"/>
      <c r="L220" s="30"/>
      <c r="N220" s="30"/>
      <c r="O220" s="30"/>
      <c r="P220" s="30"/>
      <c r="Q220" s="30"/>
      <c r="R220" s="30"/>
      <c r="S220" s="30"/>
    </row>
    <row r="221" spans="2:19" s="2" customFormat="1" x14ac:dyDescent="0.35">
      <c r="B221" s="27"/>
      <c r="C221" s="32"/>
      <c r="D221" s="30"/>
      <c r="E221" s="30"/>
      <c r="G221" s="30"/>
      <c r="I221" s="27"/>
      <c r="J221" s="29"/>
      <c r="K221" s="30"/>
      <c r="L221" s="30"/>
      <c r="N221" s="30"/>
      <c r="O221" s="30"/>
      <c r="P221" s="30"/>
      <c r="Q221" s="30"/>
      <c r="R221" s="30"/>
      <c r="S221" s="30"/>
    </row>
    <row r="222" spans="2:19" s="2" customFormat="1" x14ac:dyDescent="0.35">
      <c r="B222" s="27"/>
      <c r="C222" s="32"/>
      <c r="D222" s="30"/>
      <c r="E222" s="30"/>
      <c r="G222" s="30"/>
      <c r="I222" s="27"/>
      <c r="J222" s="29"/>
      <c r="K222" s="30"/>
      <c r="L222" s="30"/>
      <c r="N222" s="30"/>
      <c r="O222" s="30"/>
      <c r="P222" s="30"/>
      <c r="Q222" s="30"/>
      <c r="R222" s="30"/>
      <c r="S222" s="30"/>
    </row>
    <row r="223" spans="2:19" s="2" customFormat="1" x14ac:dyDescent="0.35">
      <c r="B223" s="27"/>
      <c r="C223" s="32"/>
      <c r="D223" s="30"/>
      <c r="E223" s="30"/>
      <c r="G223" s="30"/>
      <c r="I223" s="27"/>
      <c r="J223" s="29"/>
      <c r="K223" s="30"/>
      <c r="L223" s="30"/>
      <c r="N223" s="30"/>
      <c r="O223" s="30"/>
      <c r="P223" s="30"/>
      <c r="Q223" s="30"/>
      <c r="R223" s="30"/>
      <c r="S223" s="30"/>
    </row>
    <row r="224" spans="2:19" s="2" customFormat="1" x14ac:dyDescent="0.35">
      <c r="B224" s="27"/>
      <c r="C224" s="32"/>
      <c r="D224" s="30"/>
      <c r="E224" s="30"/>
      <c r="G224" s="30"/>
      <c r="I224" s="27"/>
      <c r="J224" s="29"/>
      <c r="K224" s="30"/>
      <c r="L224" s="30"/>
      <c r="N224" s="30"/>
      <c r="O224" s="30"/>
      <c r="P224" s="30"/>
      <c r="Q224" s="30"/>
      <c r="R224" s="30"/>
      <c r="S224" s="30"/>
    </row>
    <row r="225" spans="2:19" s="2" customFormat="1" x14ac:dyDescent="0.35">
      <c r="B225" s="27"/>
      <c r="C225" s="32"/>
      <c r="D225" s="30"/>
      <c r="E225" s="30"/>
      <c r="G225" s="30"/>
      <c r="I225" s="27"/>
      <c r="J225" s="29"/>
      <c r="K225" s="30"/>
      <c r="L225" s="30"/>
      <c r="N225" s="30"/>
      <c r="O225" s="30"/>
      <c r="P225" s="30"/>
      <c r="Q225" s="30"/>
      <c r="R225" s="30"/>
      <c r="S225" s="30"/>
    </row>
    <row r="226" spans="2:19" s="2" customFormat="1" x14ac:dyDescent="0.35">
      <c r="B226" s="27"/>
      <c r="C226" s="32"/>
      <c r="D226" s="30"/>
      <c r="E226" s="30"/>
      <c r="G226" s="30"/>
      <c r="I226" s="27"/>
      <c r="J226" s="29"/>
      <c r="K226" s="30"/>
      <c r="L226" s="30"/>
      <c r="N226" s="30"/>
      <c r="O226" s="30"/>
      <c r="P226" s="30"/>
      <c r="Q226" s="30"/>
      <c r="R226" s="30"/>
      <c r="S226" s="30"/>
    </row>
    <row r="227" spans="2:19" s="2" customFormat="1" x14ac:dyDescent="0.35">
      <c r="N227" s="30"/>
      <c r="O227" s="30"/>
      <c r="P227" s="30"/>
      <c r="Q227" s="30"/>
      <c r="R227" s="30"/>
      <c r="S227" s="30"/>
    </row>
    <row r="228" spans="2:19" x14ac:dyDescent="0.25">
      <c r="B228" s="33"/>
      <c r="D228" s="28"/>
      <c r="E228" s="28"/>
      <c r="F228" s="28"/>
      <c r="G228" s="28"/>
      <c r="H228" s="28"/>
      <c r="I228" s="28"/>
      <c r="J228" s="28"/>
      <c r="K228" s="28"/>
      <c r="M228" s="28"/>
      <c r="N228" s="28"/>
      <c r="O228" s="28"/>
      <c r="P228" s="28"/>
      <c r="Q228" s="28"/>
    </row>
    <row r="229" spans="2:19" x14ac:dyDescent="0.25">
      <c r="B229" s="33"/>
      <c r="D229" s="28"/>
      <c r="E229" s="28"/>
      <c r="F229" s="28"/>
      <c r="G229" s="28"/>
      <c r="H229" s="28"/>
      <c r="I229" s="28"/>
      <c r="J229" s="28"/>
      <c r="K229" s="28"/>
      <c r="M229" s="28"/>
      <c r="N229" s="28"/>
      <c r="O229" s="28"/>
      <c r="P229" s="28"/>
      <c r="Q229" s="28"/>
    </row>
    <row r="230" spans="2:19" x14ac:dyDescent="0.25">
      <c r="B230" s="33"/>
      <c r="D230" s="28"/>
      <c r="E230" s="28"/>
      <c r="F230" s="28"/>
      <c r="G230" s="28"/>
      <c r="H230" s="28"/>
      <c r="I230" s="28"/>
      <c r="J230" s="28"/>
      <c r="K230" s="28"/>
      <c r="M230" s="28"/>
      <c r="N230" s="28"/>
      <c r="O230" s="28"/>
      <c r="P230" s="28"/>
      <c r="Q230" s="28"/>
    </row>
    <row r="231" spans="2:19" x14ac:dyDescent="0.25">
      <c r="B231" s="33"/>
      <c r="D231" s="28"/>
      <c r="E231" s="28"/>
      <c r="F231" s="28"/>
      <c r="G231" s="28"/>
      <c r="H231" s="28"/>
      <c r="I231" s="28"/>
      <c r="J231" s="28"/>
      <c r="K231" s="28"/>
      <c r="M231" s="28"/>
      <c r="N231" s="28"/>
      <c r="O231" s="28"/>
      <c r="P231" s="28"/>
      <c r="Q231" s="28"/>
    </row>
    <row r="232" spans="2:19" x14ac:dyDescent="0.25">
      <c r="B232" s="33"/>
      <c r="D232" s="28"/>
      <c r="E232" s="28"/>
      <c r="F232" s="28"/>
      <c r="G232" s="28"/>
      <c r="H232" s="28"/>
      <c r="I232" s="28"/>
      <c r="J232" s="28"/>
      <c r="K232" s="28"/>
      <c r="M232" s="28"/>
      <c r="N232" s="28"/>
      <c r="O232" s="28"/>
      <c r="P232" s="28"/>
      <c r="Q232" s="28"/>
    </row>
    <row r="233" spans="2:19" x14ac:dyDescent="0.25">
      <c r="B233" s="33"/>
      <c r="D233" s="28"/>
      <c r="E233" s="28"/>
      <c r="F233" s="28"/>
      <c r="G233" s="28"/>
      <c r="H233" s="28"/>
      <c r="I233" s="28"/>
      <c r="J233" s="28"/>
      <c r="K233" s="28"/>
      <c r="M233" s="28"/>
      <c r="N233" s="28"/>
      <c r="O233" s="28"/>
      <c r="P233" s="28"/>
      <c r="Q233" s="28"/>
    </row>
    <row r="234" spans="2:19" x14ac:dyDescent="0.25">
      <c r="B234" s="33"/>
      <c r="D234" s="28"/>
      <c r="E234" s="28"/>
      <c r="F234" s="28"/>
      <c r="G234" s="28"/>
      <c r="H234" s="28"/>
      <c r="I234" s="28"/>
      <c r="J234" s="28"/>
      <c r="K234" s="28"/>
      <c r="M234" s="28"/>
      <c r="N234" s="28"/>
      <c r="O234" s="28"/>
      <c r="P234" s="28"/>
      <c r="Q234" s="28"/>
    </row>
    <row r="235" spans="2:19" x14ac:dyDescent="0.25">
      <c r="B235" s="33"/>
      <c r="D235" s="28"/>
      <c r="E235" s="28"/>
      <c r="F235" s="28"/>
      <c r="G235" s="28"/>
      <c r="H235" s="28"/>
      <c r="I235" s="28"/>
      <c r="J235" s="28"/>
      <c r="K235" s="28"/>
      <c r="M235" s="28"/>
      <c r="N235" s="28"/>
      <c r="O235" s="28"/>
      <c r="P235" s="28"/>
      <c r="Q235" s="28"/>
    </row>
    <row r="236" spans="2:19" x14ac:dyDescent="0.25">
      <c r="B236" s="33"/>
      <c r="D236" s="28"/>
      <c r="E236" s="28"/>
      <c r="F236" s="28"/>
      <c r="G236" s="28"/>
      <c r="H236" s="28"/>
      <c r="I236" s="28"/>
      <c r="J236" s="28"/>
      <c r="K236" s="28"/>
      <c r="M236" s="28"/>
      <c r="N236" s="28"/>
      <c r="O236" s="28"/>
      <c r="P236" s="28"/>
      <c r="Q236" s="28"/>
    </row>
    <row r="237" spans="2:19" x14ac:dyDescent="0.25">
      <c r="B237" s="33"/>
      <c r="D237" s="28"/>
      <c r="E237" s="28"/>
      <c r="F237" s="28"/>
      <c r="G237" s="28"/>
      <c r="H237" s="28"/>
      <c r="I237" s="28"/>
      <c r="J237" s="28"/>
      <c r="K237" s="28"/>
      <c r="M237" s="28"/>
      <c r="N237" s="28"/>
      <c r="O237" s="28"/>
      <c r="P237" s="28"/>
      <c r="Q237" s="28"/>
    </row>
    <row r="238" spans="2:19" x14ac:dyDescent="0.25">
      <c r="B238" s="33"/>
      <c r="D238" s="28"/>
      <c r="E238" s="28"/>
      <c r="F238" s="28"/>
      <c r="G238" s="28"/>
      <c r="H238" s="28"/>
      <c r="I238" s="28"/>
      <c r="J238" s="28"/>
      <c r="K238" s="28"/>
      <c r="M238" s="28"/>
      <c r="N238" s="28"/>
      <c r="O238" s="28"/>
      <c r="P238" s="28"/>
      <c r="Q238" s="28"/>
    </row>
    <row r="239" spans="2:19" x14ac:dyDescent="0.25">
      <c r="B239" s="33"/>
      <c r="D239" s="28"/>
      <c r="E239" s="28"/>
      <c r="F239" s="28"/>
      <c r="G239" s="28"/>
      <c r="H239" s="28"/>
      <c r="I239" s="28"/>
      <c r="J239" s="28"/>
      <c r="K239" s="28"/>
      <c r="M239" s="28"/>
      <c r="N239" s="28"/>
      <c r="O239" s="28"/>
      <c r="P239" s="28"/>
      <c r="Q239" s="28"/>
    </row>
    <row r="240" spans="2:19" x14ac:dyDescent="0.25">
      <c r="B240" s="33"/>
      <c r="D240" s="28"/>
      <c r="E240" s="28"/>
      <c r="F240" s="28"/>
      <c r="G240" s="28"/>
      <c r="H240" s="28"/>
      <c r="I240" s="28"/>
      <c r="J240" s="28"/>
      <c r="K240" s="28"/>
      <c r="M240" s="28"/>
      <c r="N240" s="28"/>
      <c r="O240" s="28"/>
      <c r="P240" s="28"/>
      <c r="Q240" s="28"/>
    </row>
    <row r="241" spans="2:17" x14ac:dyDescent="0.25">
      <c r="B241" s="33"/>
      <c r="D241" s="28"/>
      <c r="E241" s="28"/>
      <c r="F241" s="28"/>
      <c r="G241" s="28"/>
      <c r="H241" s="28"/>
      <c r="I241" s="28"/>
      <c r="J241" s="28"/>
      <c r="K241" s="28"/>
      <c r="M241" s="28"/>
      <c r="N241" s="28"/>
      <c r="O241" s="28"/>
      <c r="P241" s="28"/>
      <c r="Q241" s="28"/>
    </row>
    <row r="242" spans="2:17" x14ac:dyDescent="0.25">
      <c r="B242" s="33"/>
      <c r="D242" s="28"/>
      <c r="E242" s="28"/>
      <c r="F242" s="28"/>
      <c r="G242" s="28"/>
      <c r="H242" s="28"/>
      <c r="I242" s="28"/>
      <c r="J242" s="28"/>
      <c r="K242" s="28"/>
      <c r="M242" s="28"/>
      <c r="N242" s="28"/>
      <c r="O242" s="28"/>
      <c r="P242" s="28"/>
      <c r="Q242" s="28"/>
    </row>
    <row r="243" spans="2:17" x14ac:dyDescent="0.25">
      <c r="B243" s="33"/>
      <c r="D243" s="28"/>
      <c r="E243" s="28"/>
      <c r="F243" s="28"/>
      <c r="G243" s="28"/>
      <c r="H243" s="28"/>
      <c r="I243" s="28"/>
      <c r="J243" s="28"/>
      <c r="K243" s="28"/>
      <c r="M243" s="28"/>
      <c r="N243" s="28"/>
      <c r="O243" s="28"/>
      <c r="P243" s="28"/>
      <c r="Q243" s="28"/>
    </row>
    <row r="244" spans="2:17" x14ac:dyDescent="0.25">
      <c r="B244" s="33"/>
      <c r="D244" s="28"/>
      <c r="E244" s="28"/>
      <c r="F244" s="28"/>
      <c r="G244" s="28"/>
      <c r="H244" s="28"/>
      <c r="I244" s="28"/>
      <c r="J244" s="28"/>
      <c r="K244" s="28"/>
      <c r="M244" s="28"/>
      <c r="N244" s="28"/>
      <c r="O244" s="28"/>
      <c r="P244" s="28"/>
      <c r="Q244" s="28"/>
    </row>
    <row r="245" spans="2:17" x14ac:dyDescent="0.25">
      <c r="B245" s="33"/>
      <c r="D245" s="28"/>
      <c r="E245" s="28"/>
      <c r="F245" s="28"/>
      <c r="G245" s="28"/>
      <c r="H245" s="28"/>
      <c r="I245" s="28"/>
      <c r="J245" s="28"/>
      <c r="K245" s="28"/>
      <c r="M245" s="28"/>
      <c r="N245" s="28"/>
      <c r="O245" s="28"/>
      <c r="P245" s="28"/>
      <c r="Q245" s="28"/>
    </row>
    <row r="246" spans="2:17" x14ac:dyDescent="0.25">
      <c r="B246" s="33"/>
      <c r="D246" s="28"/>
      <c r="E246" s="28"/>
      <c r="F246" s="28"/>
      <c r="G246" s="28"/>
      <c r="H246" s="28"/>
      <c r="I246" s="28"/>
      <c r="J246" s="28"/>
      <c r="K246" s="28"/>
      <c r="M246" s="28"/>
      <c r="N246" s="28"/>
      <c r="O246" s="28"/>
      <c r="P246" s="28"/>
      <c r="Q246" s="28"/>
    </row>
    <row r="247" spans="2:17" x14ac:dyDescent="0.25">
      <c r="B247" s="33"/>
      <c r="D247" s="28"/>
      <c r="E247" s="28"/>
      <c r="F247" s="28"/>
      <c r="G247" s="28"/>
      <c r="H247" s="28"/>
      <c r="I247" s="28"/>
      <c r="J247" s="28"/>
      <c r="K247" s="28"/>
      <c r="M247" s="28"/>
      <c r="N247" s="28"/>
      <c r="O247" s="28"/>
      <c r="P247" s="28"/>
      <c r="Q247" s="28"/>
    </row>
    <row r="248" spans="2:17" x14ac:dyDescent="0.25">
      <c r="B248" s="33"/>
      <c r="D248" s="28"/>
      <c r="E248" s="28"/>
      <c r="F248" s="28"/>
      <c r="G248" s="28"/>
      <c r="H248" s="28"/>
      <c r="I248" s="28"/>
      <c r="J248" s="28"/>
      <c r="K248" s="28"/>
      <c r="M248" s="28"/>
      <c r="N248" s="28"/>
      <c r="O248" s="28"/>
      <c r="P248" s="28"/>
      <c r="Q248" s="28"/>
    </row>
    <row r="249" spans="2:17" x14ac:dyDescent="0.25">
      <c r="B249" s="33"/>
      <c r="D249" s="28"/>
      <c r="E249" s="28"/>
      <c r="F249" s="28"/>
      <c r="G249" s="28"/>
      <c r="H249" s="28"/>
      <c r="I249" s="28"/>
      <c r="J249" s="28"/>
      <c r="K249" s="28"/>
      <c r="M249" s="28"/>
      <c r="N249" s="28"/>
      <c r="O249" s="28"/>
      <c r="P249" s="28"/>
      <c r="Q249" s="28"/>
    </row>
    <row r="250" spans="2:17" x14ac:dyDescent="0.25">
      <c r="B250" s="33"/>
      <c r="D250" s="28"/>
      <c r="E250" s="28"/>
      <c r="F250" s="28"/>
      <c r="G250" s="28"/>
      <c r="H250" s="28"/>
      <c r="I250" s="28"/>
      <c r="J250" s="28"/>
      <c r="K250" s="28"/>
      <c r="M250" s="28"/>
      <c r="N250" s="28"/>
      <c r="O250" s="28"/>
      <c r="P250" s="28"/>
      <c r="Q250" s="28"/>
    </row>
    <row r="251" spans="2:17" x14ac:dyDescent="0.25">
      <c r="B251" s="33"/>
      <c r="D251" s="28"/>
      <c r="E251" s="28"/>
      <c r="F251" s="28"/>
      <c r="G251" s="28"/>
      <c r="H251" s="28"/>
      <c r="I251" s="28"/>
      <c r="J251" s="28"/>
      <c r="K251" s="28"/>
      <c r="M251" s="28"/>
      <c r="N251" s="28"/>
      <c r="O251" s="28"/>
      <c r="P251" s="28"/>
      <c r="Q251" s="28"/>
    </row>
    <row r="252" spans="2:17" x14ac:dyDescent="0.25">
      <c r="B252" s="33"/>
      <c r="D252" s="28"/>
      <c r="E252" s="28"/>
      <c r="F252" s="28"/>
      <c r="G252" s="28"/>
      <c r="H252" s="28"/>
      <c r="I252" s="28"/>
      <c r="J252" s="28"/>
      <c r="K252" s="28"/>
      <c r="M252" s="28"/>
      <c r="N252" s="28"/>
      <c r="O252" s="28"/>
      <c r="P252" s="28"/>
      <c r="Q252" s="28"/>
    </row>
    <row r="253" spans="2:17" x14ac:dyDescent="0.25">
      <c r="B253" s="33"/>
      <c r="D253" s="28"/>
      <c r="E253" s="28"/>
      <c r="F253" s="28"/>
      <c r="G253" s="28"/>
      <c r="H253" s="28"/>
      <c r="I253" s="28"/>
      <c r="J253" s="28"/>
      <c r="K253" s="28"/>
      <c r="M253" s="28"/>
      <c r="N253" s="28"/>
      <c r="O253" s="28"/>
      <c r="P253" s="28"/>
      <c r="Q253" s="28"/>
    </row>
    <row r="254" spans="2:17" x14ac:dyDescent="0.25">
      <c r="B254" s="33"/>
      <c r="D254" s="28"/>
      <c r="E254" s="28"/>
      <c r="F254" s="28"/>
      <c r="G254" s="28"/>
      <c r="H254" s="28"/>
      <c r="I254" s="28"/>
      <c r="J254" s="28"/>
      <c r="K254" s="28"/>
      <c r="M254" s="28"/>
      <c r="N254" s="28"/>
      <c r="O254" s="28"/>
      <c r="P254" s="28"/>
      <c r="Q254" s="28"/>
    </row>
    <row r="255" spans="2:17" x14ac:dyDescent="0.25">
      <c r="B255" s="33"/>
      <c r="D255" s="28"/>
      <c r="E255" s="28"/>
      <c r="F255" s="28"/>
      <c r="G255" s="28"/>
      <c r="H255" s="28"/>
      <c r="I255" s="28"/>
      <c r="J255" s="28"/>
      <c r="K255" s="28"/>
      <c r="M255" s="28"/>
      <c r="N255" s="28"/>
      <c r="O255" s="28"/>
      <c r="P255" s="28"/>
      <c r="Q255" s="28"/>
    </row>
    <row r="256" spans="2:17" x14ac:dyDescent="0.25">
      <c r="B256" s="33"/>
      <c r="D256" s="28"/>
      <c r="E256" s="28"/>
      <c r="F256" s="28"/>
      <c r="G256" s="28"/>
      <c r="H256" s="28"/>
      <c r="I256" s="28"/>
      <c r="J256" s="28"/>
      <c r="K256" s="28"/>
      <c r="M256" s="28"/>
      <c r="N256" s="28"/>
      <c r="O256" s="28"/>
      <c r="P256" s="28"/>
      <c r="Q256" s="28"/>
    </row>
    <row r="257" spans="2:17" x14ac:dyDescent="0.25">
      <c r="B257" s="33"/>
      <c r="D257" s="28"/>
      <c r="E257" s="28"/>
      <c r="F257" s="28"/>
      <c r="G257" s="28"/>
      <c r="H257" s="28"/>
      <c r="I257" s="28"/>
      <c r="J257" s="28"/>
      <c r="K257" s="28"/>
      <c r="M257" s="28"/>
      <c r="N257" s="28"/>
      <c r="O257" s="28"/>
      <c r="P257" s="28"/>
      <c r="Q257" s="28"/>
    </row>
    <row r="258" spans="2:17" x14ac:dyDescent="0.25">
      <c r="B258" s="33"/>
      <c r="D258" s="28"/>
      <c r="E258" s="28"/>
      <c r="F258" s="28"/>
      <c r="G258" s="28"/>
      <c r="H258" s="28"/>
      <c r="I258" s="28"/>
      <c r="J258" s="28"/>
      <c r="K258" s="28"/>
      <c r="M258" s="28"/>
      <c r="N258" s="28"/>
      <c r="O258" s="28"/>
      <c r="P258" s="28"/>
      <c r="Q258" s="28"/>
    </row>
    <row r="259" spans="2:17" x14ac:dyDescent="0.25">
      <c r="B259" s="33"/>
      <c r="D259" s="28"/>
      <c r="E259" s="28"/>
      <c r="F259" s="28"/>
      <c r="G259" s="28"/>
      <c r="H259" s="28"/>
      <c r="I259" s="28"/>
      <c r="J259" s="28"/>
      <c r="K259" s="28"/>
      <c r="M259" s="28"/>
      <c r="N259" s="28"/>
      <c r="O259" s="28"/>
      <c r="P259" s="28"/>
      <c r="Q259" s="28"/>
    </row>
    <row r="260" spans="2:17" x14ac:dyDescent="0.25">
      <c r="B260" s="33"/>
      <c r="D260" s="28"/>
      <c r="E260" s="28"/>
      <c r="F260" s="28"/>
      <c r="G260" s="28"/>
      <c r="H260" s="28"/>
      <c r="I260" s="28"/>
      <c r="J260" s="28"/>
      <c r="K260" s="28"/>
      <c r="M260" s="28"/>
      <c r="N260" s="28"/>
      <c r="O260" s="28"/>
      <c r="P260" s="28"/>
      <c r="Q260" s="28"/>
    </row>
    <row r="261" spans="2:17" x14ac:dyDescent="0.25">
      <c r="B261" s="33"/>
      <c r="D261" s="28"/>
      <c r="E261" s="28"/>
      <c r="F261" s="28"/>
      <c r="G261" s="28"/>
      <c r="H261" s="28"/>
      <c r="I261" s="28"/>
      <c r="J261" s="28"/>
      <c r="K261" s="28"/>
      <c r="M261" s="28"/>
      <c r="N261" s="28"/>
      <c r="O261" s="28"/>
      <c r="P261" s="28"/>
      <c r="Q261" s="28"/>
    </row>
    <row r="262" spans="2:17" x14ac:dyDescent="0.25">
      <c r="B262" s="33"/>
      <c r="D262" s="28"/>
      <c r="E262" s="28"/>
      <c r="F262" s="28"/>
      <c r="G262" s="28"/>
      <c r="H262" s="28"/>
      <c r="I262" s="28"/>
      <c r="J262" s="28"/>
      <c r="K262" s="28"/>
      <c r="M262" s="28"/>
      <c r="N262" s="28"/>
      <c r="O262" s="28"/>
      <c r="P262" s="28"/>
      <c r="Q262" s="28"/>
    </row>
    <row r="263" spans="2:17" x14ac:dyDescent="0.25">
      <c r="B263" s="33"/>
      <c r="D263" s="28"/>
      <c r="E263" s="28"/>
      <c r="F263" s="28"/>
      <c r="G263" s="28"/>
      <c r="H263" s="28"/>
      <c r="I263" s="28"/>
      <c r="J263" s="28"/>
      <c r="K263" s="28"/>
      <c r="M263" s="28"/>
      <c r="N263" s="28"/>
      <c r="O263" s="28"/>
      <c r="P263" s="28"/>
      <c r="Q263" s="28"/>
    </row>
    <row r="264" spans="2:17" x14ac:dyDescent="0.25">
      <c r="B264" s="33"/>
      <c r="D264" s="28"/>
      <c r="E264" s="28"/>
      <c r="F264" s="28"/>
      <c r="G264" s="28"/>
      <c r="H264" s="28"/>
      <c r="I264" s="28"/>
      <c r="J264" s="28"/>
      <c r="K264" s="28"/>
      <c r="M264" s="28"/>
      <c r="N264" s="28"/>
      <c r="O264" s="28"/>
      <c r="P264" s="28"/>
      <c r="Q264" s="28"/>
    </row>
    <row r="265" spans="2:17" x14ac:dyDescent="0.25">
      <c r="B265" s="33"/>
      <c r="D265" s="28"/>
      <c r="E265" s="28"/>
      <c r="F265" s="28"/>
      <c r="G265" s="28"/>
      <c r="H265" s="28"/>
      <c r="I265" s="28"/>
      <c r="J265" s="28"/>
      <c r="K265" s="28"/>
      <c r="M265" s="28"/>
      <c r="N265" s="28"/>
      <c r="O265" s="28"/>
      <c r="P265" s="28"/>
      <c r="Q265" s="28"/>
    </row>
    <row r="266" spans="2:17" x14ac:dyDescent="0.25">
      <c r="B266" s="33"/>
      <c r="D266" s="28"/>
      <c r="E266" s="28"/>
      <c r="F266" s="28"/>
      <c r="G266" s="28"/>
      <c r="H266" s="28"/>
      <c r="I266" s="28"/>
      <c r="J266" s="28"/>
      <c r="K266" s="28"/>
      <c r="M266" s="28"/>
      <c r="N266" s="28"/>
      <c r="O266" s="28"/>
      <c r="P266" s="28"/>
      <c r="Q266" s="28"/>
    </row>
    <row r="267" spans="2:17" x14ac:dyDescent="0.25">
      <c r="B267" s="33"/>
      <c r="D267" s="28"/>
      <c r="E267" s="28"/>
      <c r="F267" s="28"/>
      <c r="G267" s="28"/>
      <c r="H267" s="28"/>
      <c r="I267" s="28"/>
      <c r="J267" s="28"/>
      <c r="K267" s="28"/>
      <c r="M267" s="28"/>
      <c r="N267" s="28"/>
      <c r="O267" s="28"/>
      <c r="P267" s="28"/>
      <c r="Q267" s="28"/>
    </row>
    <row r="268" spans="2:17" x14ac:dyDescent="0.25">
      <c r="B268" s="33"/>
      <c r="D268" s="28"/>
      <c r="E268" s="28"/>
      <c r="F268" s="28"/>
      <c r="G268" s="28"/>
      <c r="H268" s="28"/>
      <c r="I268" s="28"/>
      <c r="J268" s="28"/>
      <c r="K268" s="28"/>
      <c r="M268" s="28"/>
      <c r="N268" s="28"/>
      <c r="O268" s="28"/>
      <c r="P268" s="28"/>
      <c r="Q268" s="28"/>
    </row>
    <row r="269" spans="2:17" x14ac:dyDescent="0.25">
      <c r="B269" s="33"/>
      <c r="D269" s="28"/>
      <c r="E269" s="28"/>
      <c r="F269" s="28"/>
      <c r="G269" s="28"/>
      <c r="H269" s="28"/>
      <c r="I269" s="28"/>
      <c r="J269" s="28"/>
      <c r="K269" s="28"/>
      <c r="M269" s="28"/>
      <c r="N269" s="28"/>
      <c r="O269" s="28"/>
      <c r="P269" s="28"/>
      <c r="Q269" s="28"/>
    </row>
    <row r="270" spans="2:17" x14ac:dyDescent="0.25">
      <c r="B270" s="33"/>
      <c r="D270" s="28"/>
      <c r="E270" s="28"/>
      <c r="F270" s="28"/>
      <c r="G270" s="28"/>
      <c r="H270" s="28"/>
      <c r="I270" s="28"/>
      <c r="J270" s="28"/>
      <c r="K270" s="28"/>
      <c r="M270" s="28"/>
      <c r="N270" s="28"/>
      <c r="O270" s="28"/>
      <c r="P270" s="28"/>
      <c r="Q270" s="28"/>
    </row>
    <row r="271" spans="2:17" x14ac:dyDescent="0.25">
      <c r="B271" s="33"/>
      <c r="M271" s="28"/>
      <c r="N271" s="28"/>
      <c r="O271" s="28"/>
      <c r="P271" s="28"/>
      <c r="Q271" s="28"/>
    </row>
    <row r="272" spans="2:17" x14ac:dyDescent="0.25">
      <c r="B272" s="33"/>
      <c r="M272" s="28"/>
      <c r="N272" s="28"/>
      <c r="O272" s="28"/>
      <c r="P272" s="28"/>
      <c r="Q272" s="28"/>
    </row>
    <row r="273" spans="2:17" x14ac:dyDescent="0.25">
      <c r="B273" s="33"/>
      <c r="M273" s="28"/>
      <c r="N273" s="28"/>
      <c r="O273" s="28"/>
      <c r="P273" s="28"/>
      <c r="Q273" s="28"/>
    </row>
    <row r="274" spans="2:17" x14ac:dyDescent="0.25">
      <c r="B274" s="33"/>
      <c r="M274" s="28"/>
      <c r="N274" s="28"/>
      <c r="O274" s="28"/>
      <c r="P274" s="28"/>
      <c r="Q274" s="28"/>
    </row>
    <row r="275" spans="2:17" x14ac:dyDescent="0.25">
      <c r="B275" s="33"/>
      <c r="M275" s="28"/>
      <c r="N275" s="28"/>
      <c r="O275" s="28"/>
      <c r="P275" s="28"/>
      <c r="Q275" s="28"/>
    </row>
    <row r="276" spans="2:17" x14ac:dyDescent="0.25">
      <c r="B276" s="33"/>
      <c r="M276" s="28"/>
      <c r="N276" s="28"/>
      <c r="O276" s="28"/>
      <c r="P276" s="28"/>
      <c r="Q276" s="28"/>
    </row>
    <row r="277" spans="2:17" x14ac:dyDescent="0.25">
      <c r="B277" s="33"/>
      <c r="M277" s="28"/>
      <c r="N277" s="28"/>
      <c r="O277" s="28"/>
      <c r="P277" s="28"/>
      <c r="Q277" s="28"/>
    </row>
    <row r="278" spans="2:17" x14ac:dyDescent="0.25">
      <c r="B278" s="33"/>
      <c r="M278" s="28"/>
      <c r="N278" s="28"/>
      <c r="O278" s="28"/>
      <c r="P278" s="28"/>
      <c r="Q278" s="28"/>
    </row>
    <row r="279" spans="2:17" x14ac:dyDescent="0.25">
      <c r="B279" s="33"/>
      <c r="M279" s="28"/>
      <c r="N279" s="28"/>
      <c r="O279" s="28"/>
      <c r="P279" s="28"/>
      <c r="Q279" s="28"/>
    </row>
    <row r="280" spans="2:17" x14ac:dyDescent="0.25">
      <c r="B280" s="33"/>
      <c r="M280" s="28"/>
      <c r="N280" s="28"/>
      <c r="O280" s="28"/>
      <c r="P280" s="28"/>
      <c r="Q280" s="28"/>
    </row>
    <row r="281" spans="2:17" x14ac:dyDescent="0.25">
      <c r="B281" s="33"/>
      <c r="M281" s="28"/>
      <c r="N281" s="28"/>
      <c r="O281" s="28"/>
      <c r="P281" s="28"/>
      <c r="Q281" s="28"/>
    </row>
    <row r="282" spans="2:17" x14ac:dyDescent="0.25">
      <c r="B282" s="33"/>
      <c r="M282" s="28"/>
      <c r="N282" s="28"/>
      <c r="O282" s="28"/>
      <c r="P282" s="28"/>
      <c r="Q282" s="28"/>
    </row>
    <row r="283" spans="2:17" x14ac:dyDescent="0.25">
      <c r="B283" s="33"/>
      <c r="M283" s="28"/>
      <c r="N283" s="28"/>
      <c r="O283" s="28"/>
      <c r="P283" s="28"/>
      <c r="Q283" s="28"/>
    </row>
    <row r="284" spans="2:17" x14ac:dyDescent="0.25">
      <c r="B284" s="33"/>
      <c r="M284" s="28"/>
      <c r="N284" s="28"/>
      <c r="O284" s="28"/>
      <c r="P284" s="28"/>
      <c r="Q284" s="28"/>
    </row>
    <row r="285" spans="2:17" x14ac:dyDescent="0.25">
      <c r="B285" s="33"/>
      <c r="M285" s="28"/>
      <c r="N285" s="28"/>
      <c r="O285" s="28"/>
      <c r="P285" s="28"/>
      <c r="Q285" s="28"/>
    </row>
    <row r="286" spans="2:17" x14ac:dyDescent="0.25">
      <c r="B286" s="33"/>
      <c r="M286" s="28"/>
      <c r="N286" s="28"/>
      <c r="O286" s="28"/>
      <c r="P286" s="28"/>
      <c r="Q286" s="28"/>
    </row>
    <row r="287" spans="2:17" x14ac:dyDescent="0.25">
      <c r="B287" s="33"/>
      <c r="M287" s="28"/>
      <c r="N287" s="28"/>
      <c r="O287" s="28"/>
      <c r="P287" s="28"/>
      <c r="Q287" s="28"/>
    </row>
    <row r="288" spans="2:17" x14ac:dyDescent="0.25">
      <c r="B288" s="33"/>
      <c r="M288" s="28"/>
      <c r="N288" s="28"/>
      <c r="O288" s="28"/>
      <c r="P288" s="28"/>
      <c r="Q288" s="28"/>
    </row>
    <row r="289" spans="2:17" x14ac:dyDescent="0.25">
      <c r="B289" s="33"/>
      <c r="M289" s="28"/>
      <c r="N289" s="28"/>
      <c r="O289" s="28"/>
      <c r="P289" s="28"/>
      <c r="Q289" s="28"/>
    </row>
    <row r="290" spans="2:17" x14ac:dyDescent="0.25">
      <c r="B290" s="33"/>
      <c r="M290" s="28"/>
      <c r="N290" s="28"/>
      <c r="O290" s="28"/>
      <c r="P290" s="28"/>
      <c r="Q290" s="28"/>
    </row>
    <row r="291" spans="2:17" x14ac:dyDescent="0.25">
      <c r="B291" s="33"/>
      <c r="M291" s="28"/>
      <c r="N291" s="28"/>
      <c r="O291" s="28"/>
      <c r="P291" s="28"/>
      <c r="Q291" s="28"/>
    </row>
    <row r="292" spans="2:17" x14ac:dyDescent="0.25">
      <c r="B292" s="33"/>
      <c r="M292" s="28"/>
      <c r="N292" s="28"/>
      <c r="O292" s="28"/>
      <c r="P292" s="28"/>
      <c r="Q292" s="28"/>
    </row>
    <row r="293" spans="2:17" x14ac:dyDescent="0.25">
      <c r="B293" s="33"/>
      <c r="M293" s="28"/>
      <c r="N293" s="28"/>
      <c r="O293" s="28"/>
      <c r="P293" s="28"/>
      <c r="Q293" s="28"/>
    </row>
    <row r="294" spans="2:17" x14ac:dyDescent="0.25">
      <c r="B294" s="33"/>
    </row>
    <row r="295" spans="2:17" x14ac:dyDescent="0.25">
      <c r="B295" s="33"/>
    </row>
    <row r="296" spans="2:17" x14ac:dyDescent="0.25">
      <c r="B296" s="33"/>
    </row>
    <row r="297" spans="2:17" x14ac:dyDescent="0.25">
      <c r="B297" s="33"/>
    </row>
    <row r="298" spans="2:17" x14ac:dyDescent="0.25">
      <c r="B298" s="33"/>
    </row>
    <row r="299" spans="2:17" x14ac:dyDescent="0.25">
      <c r="B299" s="33"/>
    </row>
    <row r="300" spans="2:17" x14ac:dyDescent="0.25">
      <c r="B300" s="33"/>
    </row>
    <row r="301" spans="2:17" x14ac:dyDescent="0.25">
      <c r="B301" s="33"/>
    </row>
    <row r="302" spans="2:17" x14ac:dyDescent="0.25">
      <c r="B302" s="33"/>
    </row>
    <row r="303" spans="2:17" x14ac:dyDescent="0.25">
      <c r="B303" s="33"/>
    </row>
    <row r="304" spans="2:17" x14ac:dyDescent="0.25">
      <c r="B304" s="33"/>
    </row>
    <row r="305" spans="2:2" x14ac:dyDescent="0.25">
      <c r="B305" s="33"/>
    </row>
    <row r="306" spans="2:2" x14ac:dyDescent="0.25">
      <c r="B306" s="33"/>
    </row>
    <row r="307" spans="2:2" x14ac:dyDescent="0.25">
      <c r="B307" s="33"/>
    </row>
    <row r="308" spans="2:2" x14ac:dyDescent="0.25">
      <c r="B308" s="33"/>
    </row>
    <row r="309" spans="2:2" x14ac:dyDescent="0.25">
      <c r="B309" s="33"/>
    </row>
    <row r="310" spans="2:2" x14ac:dyDescent="0.25">
      <c r="B310" s="33"/>
    </row>
    <row r="311" spans="2:2" x14ac:dyDescent="0.25">
      <c r="B311" s="33"/>
    </row>
    <row r="312" spans="2:2" x14ac:dyDescent="0.25">
      <c r="B312" s="33"/>
    </row>
    <row r="313" spans="2:2" x14ac:dyDescent="0.25">
      <c r="B313" s="33"/>
    </row>
    <row r="314" spans="2:2" x14ac:dyDescent="0.25">
      <c r="B314" s="33"/>
    </row>
    <row r="315" spans="2:2" x14ac:dyDescent="0.25">
      <c r="B315" s="33"/>
    </row>
    <row r="316" spans="2:2" x14ac:dyDescent="0.25">
      <c r="B316" s="33"/>
    </row>
    <row r="317" spans="2:2" x14ac:dyDescent="0.25">
      <c r="B317" s="33"/>
    </row>
    <row r="318" spans="2:2" x14ac:dyDescent="0.25">
      <c r="B318" s="33"/>
    </row>
    <row r="319" spans="2:2" x14ac:dyDescent="0.25">
      <c r="B319" s="33"/>
    </row>
    <row r="320" spans="2:2" x14ac:dyDescent="0.25">
      <c r="B320" s="33"/>
    </row>
    <row r="321" spans="2:2" x14ac:dyDescent="0.25">
      <c r="B321" s="33"/>
    </row>
    <row r="322" spans="2:2" x14ac:dyDescent="0.25">
      <c r="B322" s="33"/>
    </row>
    <row r="323" spans="2:2" x14ac:dyDescent="0.25">
      <c r="B323" s="33"/>
    </row>
    <row r="324" spans="2:2" x14ac:dyDescent="0.25">
      <c r="B324" s="33"/>
    </row>
    <row r="325" spans="2:2" x14ac:dyDescent="0.25">
      <c r="B325" s="33"/>
    </row>
    <row r="326" spans="2:2" x14ac:dyDescent="0.25">
      <c r="B326" s="33"/>
    </row>
    <row r="327" spans="2:2" x14ac:dyDescent="0.25">
      <c r="B327" s="33"/>
    </row>
    <row r="328" spans="2:2" x14ac:dyDescent="0.25">
      <c r="B328" s="33"/>
    </row>
    <row r="329" spans="2:2" x14ac:dyDescent="0.25">
      <c r="B329" s="33"/>
    </row>
    <row r="330" spans="2:2" x14ac:dyDescent="0.25">
      <c r="B330" s="33"/>
    </row>
    <row r="331" spans="2:2" x14ac:dyDescent="0.25">
      <c r="B331" s="33"/>
    </row>
    <row r="332" spans="2:2" x14ac:dyDescent="0.25">
      <c r="B332" s="33"/>
    </row>
    <row r="333" spans="2:2" x14ac:dyDescent="0.25">
      <c r="B333" s="33"/>
    </row>
    <row r="334" spans="2:2" x14ac:dyDescent="0.25">
      <c r="B334" s="33"/>
    </row>
    <row r="335" spans="2:2" x14ac:dyDescent="0.25">
      <c r="B335" s="33"/>
    </row>
    <row r="336" spans="2:2" x14ac:dyDescent="0.25">
      <c r="B336" s="33"/>
    </row>
    <row r="337" spans="2:2" x14ac:dyDescent="0.25">
      <c r="B337" s="33"/>
    </row>
    <row r="338" spans="2:2" x14ac:dyDescent="0.25">
      <c r="B338" s="33"/>
    </row>
    <row r="339" spans="2:2" x14ac:dyDescent="0.25">
      <c r="B339" s="33"/>
    </row>
    <row r="340" spans="2:2" x14ac:dyDescent="0.25">
      <c r="B340" s="33"/>
    </row>
    <row r="341" spans="2:2" x14ac:dyDescent="0.25">
      <c r="B341" s="33"/>
    </row>
    <row r="342" spans="2:2" x14ac:dyDescent="0.25">
      <c r="B342" s="33"/>
    </row>
    <row r="343" spans="2:2" x14ac:dyDescent="0.25">
      <c r="B343" s="33"/>
    </row>
    <row r="344" spans="2:2" x14ac:dyDescent="0.25">
      <c r="B344" s="33"/>
    </row>
    <row r="345" spans="2:2" x14ac:dyDescent="0.25">
      <c r="B345" s="33"/>
    </row>
    <row r="346" spans="2:2" x14ac:dyDescent="0.25">
      <c r="B346" s="33"/>
    </row>
    <row r="347" spans="2:2" x14ac:dyDescent="0.25">
      <c r="B347" s="33"/>
    </row>
    <row r="348" spans="2:2" x14ac:dyDescent="0.25">
      <c r="B348" s="33"/>
    </row>
    <row r="349" spans="2:2" x14ac:dyDescent="0.25">
      <c r="B349" s="33"/>
    </row>
    <row r="350" spans="2:2" x14ac:dyDescent="0.25">
      <c r="B350" s="33"/>
    </row>
    <row r="351" spans="2:2" x14ac:dyDescent="0.25">
      <c r="B351" s="33"/>
    </row>
    <row r="352" spans="2:2" x14ac:dyDescent="0.25">
      <c r="B352" s="33"/>
    </row>
    <row r="353" spans="2:2" x14ac:dyDescent="0.25">
      <c r="B353" s="33"/>
    </row>
    <row r="354" spans="2:2" x14ac:dyDescent="0.25">
      <c r="B354" s="33"/>
    </row>
    <row r="355" spans="2:2" x14ac:dyDescent="0.25">
      <c r="B355" s="33"/>
    </row>
    <row r="356" spans="2:2" x14ac:dyDescent="0.25">
      <c r="B356" s="33"/>
    </row>
    <row r="357" spans="2:2" x14ac:dyDescent="0.25">
      <c r="B357" s="33"/>
    </row>
    <row r="358" spans="2:2" x14ac:dyDescent="0.25">
      <c r="B358" s="33"/>
    </row>
    <row r="359" spans="2:2" x14ac:dyDescent="0.25">
      <c r="B359" s="33"/>
    </row>
    <row r="360" spans="2:2" x14ac:dyDescent="0.25">
      <c r="B360" s="33"/>
    </row>
    <row r="361" spans="2:2" x14ac:dyDescent="0.25">
      <c r="B361" s="33"/>
    </row>
    <row r="362" spans="2:2" x14ac:dyDescent="0.25">
      <c r="B362" s="33"/>
    </row>
    <row r="363" spans="2:2" x14ac:dyDescent="0.25">
      <c r="B363" s="33"/>
    </row>
    <row r="364" spans="2:2" x14ac:dyDescent="0.25">
      <c r="B364" s="33"/>
    </row>
    <row r="365" spans="2:2" x14ac:dyDescent="0.25">
      <c r="B365" s="33"/>
    </row>
    <row r="366" spans="2:2" x14ac:dyDescent="0.25">
      <c r="B366" s="33"/>
    </row>
    <row r="367" spans="2:2" x14ac:dyDescent="0.25">
      <c r="B367" s="33"/>
    </row>
    <row r="368" spans="2:2" x14ac:dyDescent="0.25">
      <c r="B368" s="33"/>
    </row>
    <row r="369" spans="2:2" x14ac:dyDescent="0.25">
      <c r="B369" s="33"/>
    </row>
    <row r="370" spans="2:2" x14ac:dyDescent="0.25">
      <c r="B370" s="33"/>
    </row>
    <row r="371" spans="2:2" x14ac:dyDescent="0.25">
      <c r="B371" s="33"/>
    </row>
    <row r="372" spans="2:2" x14ac:dyDescent="0.25">
      <c r="B372" s="33"/>
    </row>
    <row r="373" spans="2:2" x14ac:dyDescent="0.25">
      <c r="B373" s="33"/>
    </row>
    <row r="374" spans="2:2" x14ac:dyDescent="0.25">
      <c r="B374" s="33"/>
    </row>
    <row r="375" spans="2:2" x14ac:dyDescent="0.25">
      <c r="B375" s="33"/>
    </row>
    <row r="376" spans="2:2" x14ac:dyDescent="0.25">
      <c r="B376" s="33"/>
    </row>
    <row r="377" spans="2:2" x14ac:dyDescent="0.25">
      <c r="B377" s="33"/>
    </row>
    <row r="378" spans="2:2" x14ac:dyDescent="0.25">
      <c r="B378" s="33"/>
    </row>
    <row r="379" spans="2:2" x14ac:dyDescent="0.25">
      <c r="B379" s="33"/>
    </row>
    <row r="380" spans="2:2" x14ac:dyDescent="0.25">
      <c r="B380" s="33"/>
    </row>
    <row r="381" spans="2:2" x14ac:dyDescent="0.25">
      <c r="B381" s="33"/>
    </row>
    <row r="382" spans="2:2" x14ac:dyDescent="0.25">
      <c r="B382" s="33"/>
    </row>
    <row r="383" spans="2:2" x14ac:dyDescent="0.25">
      <c r="B383" s="33"/>
    </row>
    <row r="384" spans="2:2" x14ac:dyDescent="0.25">
      <c r="B384" s="33"/>
    </row>
    <row r="385" spans="2:2" x14ac:dyDescent="0.25">
      <c r="B385" s="33"/>
    </row>
    <row r="386" spans="2:2" x14ac:dyDescent="0.25">
      <c r="B386" s="33"/>
    </row>
    <row r="387" spans="2:2" x14ac:dyDescent="0.25">
      <c r="B387" s="33"/>
    </row>
    <row r="388" spans="2:2" x14ac:dyDescent="0.25">
      <c r="B388" s="33"/>
    </row>
    <row r="389" spans="2:2" x14ac:dyDescent="0.25">
      <c r="B389" s="33"/>
    </row>
    <row r="390" spans="2:2" x14ac:dyDescent="0.25">
      <c r="B390" s="33"/>
    </row>
    <row r="391" spans="2:2" x14ac:dyDescent="0.25">
      <c r="B391" s="33"/>
    </row>
    <row r="392" spans="2:2" x14ac:dyDescent="0.25">
      <c r="B392" s="33"/>
    </row>
    <row r="393" spans="2:2" x14ac:dyDescent="0.25">
      <c r="B393" s="33"/>
    </row>
    <row r="394" spans="2:2" x14ac:dyDescent="0.25">
      <c r="B394" s="33"/>
    </row>
    <row r="395" spans="2:2" x14ac:dyDescent="0.25">
      <c r="B395" s="33"/>
    </row>
    <row r="396" spans="2:2" x14ac:dyDescent="0.25">
      <c r="B396" s="33"/>
    </row>
    <row r="397" spans="2:2" x14ac:dyDescent="0.25">
      <c r="B397" s="33"/>
    </row>
    <row r="398" spans="2:2" x14ac:dyDescent="0.25">
      <c r="B398" s="33"/>
    </row>
    <row r="399" spans="2:2" x14ac:dyDescent="0.25">
      <c r="B399" s="33"/>
    </row>
    <row r="400" spans="2:2" x14ac:dyDescent="0.25">
      <c r="B400" s="33"/>
    </row>
    <row r="401" spans="2:2" x14ac:dyDescent="0.25">
      <c r="B401" s="33"/>
    </row>
    <row r="402" spans="2:2" x14ac:dyDescent="0.25">
      <c r="B402" s="33"/>
    </row>
  </sheetData>
  <pageMargins left="0.2" right="0.2" top="1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1"/>
  <sheetViews>
    <sheetView topLeftCell="A28" workbookViewId="0">
      <selection activeCell="M62" sqref="M62"/>
    </sheetView>
  </sheetViews>
  <sheetFormatPr defaultRowHeight="14.5" x14ac:dyDescent="0.35"/>
  <sheetData>
    <row r="1" spans="1:12" x14ac:dyDescent="0.35">
      <c r="A1" t="s">
        <v>73</v>
      </c>
      <c r="B1" t="s">
        <v>74</v>
      </c>
      <c r="C1" t="s">
        <v>75</v>
      </c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>
        <v>7</v>
      </c>
      <c r="L1">
        <v>8</v>
      </c>
    </row>
    <row r="3" spans="1:12" x14ac:dyDescent="0.35">
      <c r="A3" t="s">
        <v>0</v>
      </c>
      <c r="B3" s="47">
        <v>93900</v>
      </c>
      <c r="C3" t="s">
        <v>76</v>
      </c>
      <c r="D3">
        <v>50</v>
      </c>
      <c r="E3">
        <v>32800</v>
      </c>
      <c r="F3">
        <v>37450</v>
      </c>
      <c r="G3">
        <v>42150</v>
      </c>
      <c r="H3">
        <v>46800</v>
      </c>
      <c r="I3">
        <v>50550</v>
      </c>
      <c r="J3">
        <v>54300</v>
      </c>
      <c r="K3">
        <v>58050</v>
      </c>
      <c r="L3">
        <v>61800</v>
      </c>
    </row>
    <row r="4" spans="1:12" x14ac:dyDescent="0.35">
      <c r="B4" s="47"/>
      <c r="D4">
        <v>60</v>
      </c>
      <c r="E4">
        <v>39360</v>
      </c>
      <c r="F4">
        <v>44940</v>
      </c>
      <c r="G4">
        <v>50580</v>
      </c>
      <c r="H4">
        <v>56160</v>
      </c>
      <c r="I4">
        <v>60660</v>
      </c>
      <c r="J4">
        <v>65160</v>
      </c>
      <c r="K4">
        <v>69660</v>
      </c>
      <c r="L4">
        <v>74160</v>
      </c>
    </row>
    <row r="5" spans="1:12" x14ac:dyDescent="0.35">
      <c r="B5" s="47"/>
      <c r="C5" s="34" t="s">
        <v>77</v>
      </c>
      <c r="D5">
        <v>50</v>
      </c>
      <c r="E5">
        <v>33500</v>
      </c>
      <c r="F5">
        <v>38250</v>
      </c>
      <c r="G5">
        <v>43050</v>
      </c>
      <c r="H5">
        <v>47800</v>
      </c>
      <c r="I5">
        <v>51650</v>
      </c>
      <c r="J5">
        <v>55450</v>
      </c>
      <c r="K5">
        <v>59300</v>
      </c>
      <c r="L5">
        <v>63100</v>
      </c>
    </row>
    <row r="6" spans="1:12" x14ac:dyDescent="0.35">
      <c r="B6" s="47"/>
      <c r="D6">
        <v>60</v>
      </c>
      <c r="E6">
        <v>40200</v>
      </c>
      <c r="F6">
        <v>45900</v>
      </c>
      <c r="G6">
        <v>51660</v>
      </c>
      <c r="H6">
        <v>57360</v>
      </c>
      <c r="I6">
        <v>61980</v>
      </c>
      <c r="J6">
        <v>66540</v>
      </c>
      <c r="K6">
        <v>71160</v>
      </c>
      <c r="L6">
        <v>75720</v>
      </c>
    </row>
    <row r="7" spans="1:12" x14ac:dyDescent="0.35">
      <c r="B7" s="47"/>
    </row>
    <row r="8" spans="1:12" x14ac:dyDescent="0.35">
      <c r="A8" t="s">
        <v>2</v>
      </c>
      <c r="B8" s="47">
        <v>82400</v>
      </c>
      <c r="C8" t="s">
        <v>76</v>
      </c>
      <c r="D8">
        <v>50</v>
      </c>
      <c r="E8">
        <v>30000</v>
      </c>
      <c r="F8">
        <v>34300</v>
      </c>
      <c r="G8">
        <v>38600</v>
      </c>
      <c r="H8">
        <v>42850</v>
      </c>
      <c r="I8">
        <v>46300</v>
      </c>
      <c r="J8">
        <v>49750</v>
      </c>
      <c r="K8">
        <v>53150</v>
      </c>
      <c r="L8">
        <v>56600</v>
      </c>
    </row>
    <row r="9" spans="1:12" x14ac:dyDescent="0.35">
      <c r="B9" s="47"/>
      <c r="D9">
        <v>60</v>
      </c>
      <c r="E9">
        <v>36000</v>
      </c>
      <c r="F9">
        <v>41160</v>
      </c>
      <c r="G9">
        <v>46320</v>
      </c>
      <c r="H9">
        <v>51420</v>
      </c>
      <c r="I9">
        <v>55560</v>
      </c>
      <c r="J9">
        <v>59700</v>
      </c>
      <c r="K9">
        <v>63780</v>
      </c>
      <c r="L9">
        <v>67920</v>
      </c>
    </row>
    <row r="10" spans="1:12" x14ac:dyDescent="0.35">
      <c r="B10" s="47"/>
      <c r="C10" t="s">
        <v>77</v>
      </c>
      <c r="D10">
        <v>50</v>
      </c>
      <c r="E10">
        <v>30000</v>
      </c>
      <c r="F10">
        <v>34300</v>
      </c>
      <c r="G10">
        <v>38600</v>
      </c>
      <c r="H10">
        <v>42850</v>
      </c>
      <c r="I10">
        <v>46300</v>
      </c>
      <c r="J10">
        <v>49750</v>
      </c>
      <c r="K10">
        <v>53150</v>
      </c>
      <c r="L10">
        <v>56600</v>
      </c>
    </row>
    <row r="11" spans="1:12" x14ac:dyDescent="0.35">
      <c r="B11" s="47"/>
      <c r="D11">
        <v>60</v>
      </c>
      <c r="E11">
        <v>36000</v>
      </c>
      <c r="F11">
        <v>41160</v>
      </c>
      <c r="G11">
        <v>46320</v>
      </c>
      <c r="H11">
        <v>51420</v>
      </c>
      <c r="I11">
        <v>55560</v>
      </c>
      <c r="J11">
        <v>59700</v>
      </c>
      <c r="K11">
        <v>63780</v>
      </c>
      <c r="L11">
        <v>67920</v>
      </c>
    </row>
    <row r="12" spans="1:12" x14ac:dyDescent="0.35">
      <c r="B12" s="47"/>
    </row>
    <row r="13" spans="1:12" x14ac:dyDescent="0.35">
      <c r="A13" t="s">
        <v>6</v>
      </c>
      <c r="B13" s="47">
        <v>109000</v>
      </c>
      <c r="C13" t="s">
        <v>76</v>
      </c>
      <c r="D13">
        <v>50</v>
      </c>
      <c r="E13">
        <v>37600</v>
      </c>
      <c r="F13">
        <v>42950</v>
      </c>
      <c r="G13">
        <v>48300</v>
      </c>
      <c r="H13">
        <v>53650</v>
      </c>
      <c r="I13">
        <v>57950</v>
      </c>
      <c r="J13">
        <v>62250</v>
      </c>
      <c r="K13">
        <v>66550</v>
      </c>
      <c r="L13">
        <v>70850</v>
      </c>
    </row>
    <row r="14" spans="1:12" x14ac:dyDescent="0.35">
      <c r="D14">
        <v>60</v>
      </c>
      <c r="E14">
        <v>45120</v>
      </c>
      <c r="F14">
        <v>51540</v>
      </c>
      <c r="G14">
        <v>57960</v>
      </c>
      <c r="H14">
        <v>64380</v>
      </c>
      <c r="I14">
        <v>69540</v>
      </c>
      <c r="J14">
        <v>74700</v>
      </c>
      <c r="K14">
        <v>79860</v>
      </c>
      <c r="L14">
        <v>85020</v>
      </c>
    </row>
    <row r="15" spans="1:12" x14ac:dyDescent="0.35">
      <c r="C15" s="34" t="s">
        <v>77</v>
      </c>
      <c r="D15">
        <v>50</v>
      </c>
      <c r="E15">
        <v>38450</v>
      </c>
      <c r="F15">
        <v>43950</v>
      </c>
      <c r="G15">
        <v>49450</v>
      </c>
      <c r="H15">
        <v>54900</v>
      </c>
      <c r="I15">
        <v>59300</v>
      </c>
      <c r="J15">
        <v>63700</v>
      </c>
      <c r="K15">
        <v>68100</v>
      </c>
      <c r="L15">
        <v>72500</v>
      </c>
    </row>
    <row r="16" spans="1:12" x14ac:dyDescent="0.35">
      <c r="D16">
        <v>60</v>
      </c>
      <c r="E16">
        <v>46140</v>
      </c>
      <c r="F16">
        <v>52740</v>
      </c>
      <c r="G16">
        <v>59340</v>
      </c>
      <c r="H16">
        <v>65880</v>
      </c>
      <c r="I16">
        <v>71160</v>
      </c>
      <c r="J16">
        <v>76440</v>
      </c>
      <c r="K16">
        <v>81720</v>
      </c>
      <c r="L16">
        <v>87000</v>
      </c>
    </row>
    <row r="18" spans="1:12" ht="16" customHeight="1" x14ac:dyDescent="0.35">
      <c r="A18" t="s">
        <v>4</v>
      </c>
      <c r="B18" s="47">
        <v>72300</v>
      </c>
      <c r="C18" t="s">
        <v>76</v>
      </c>
      <c r="D18">
        <v>50</v>
      </c>
      <c r="E18">
        <v>30000</v>
      </c>
      <c r="F18">
        <v>34300</v>
      </c>
      <c r="G18">
        <v>38600</v>
      </c>
      <c r="H18">
        <v>42850</v>
      </c>
      <c r="I18">
        <v>46300</v>
      </c>
      <c r="J18">
        <v>49750</v>
      </c>
      <c r="K18">
        <v>53150</v>
      </c>
      <c r="L18">
        <v>56600</v>
      </c>
    </row>
    <row r="19" spans="1:12" ht="16" customHeight="1" x14ac:dyDescent="0.35">
      <c r="D19">
        <v>60</v>
      </c>
      <c r="E19">
        <v>36000</v>
      </c>
      <c r="F19">
        <v>41160</v>
      </c>
      <c r="G19">
        <v>46320</v>
      </c>
      <c r="H19">
        <v>51420</v>
      </c>
      <c r="I19">
        <v>55560</v>
      </c>
      <c r="J19">
        <v>59700</v>
      </c>
      <c r="K19">
        <v>63780</v>
      </c>
      <c r="L19">
        <v>67920</v>
      </c>
    </row>
    <row r="20" spans="1:12" ht="16" customHeight="1" x14ac:dyDescent="0.35">
      <c r="C20" t="s">
        <v>77</v>
      </c>
      <c r="D20">
        <v>50</v>
      </c>
      <c r="E20">
        <v>30000</v>
      </c>
      <c r="F20">
        <v>34300</v>
      </c>
      <c r="G20">
        <v>38600</v>
      </c>
      <c r="H20">
        <v>42850</v>
      </c>
      <c r="I20">
        <v>46300</v>
      </c>
      <c r="J20">
        <v>49750</v>
      </c>
      <c r="K20">
        <v>53150</v>
      </c>
      <c r="L20">
        <v>56600</v>
      </c>
    </row>
    <row r="21" spans="1:12" ht="16" customHeight="1" x14ac:dyDescent="0.35">
      <c r="D21">
        <v>60</v>
      </c>
      <c r="E21">
        <v>36000</v>
      </c>
      <c r="F21">
        <v>41160</v>
      </c>
      <c r="G21">
        <v>46320</v>
      </c>
      <c r="H21">
        <v>51420</v>
      </c>
      <c r="I21">
        <v>55560</v>
      </c>
      <c r="J21">
        <v>59700</v>
      </c>
      <c r="K21">
        <v>63780</v>
      </c>
      <c r="L21">
        <v>67920</v>
      </c>
    </row>
    <row r="22" spans="1:12" ht="16" customHeight="1" x14ac:dyDescent="0.35"/>
    <row r="23" spans="1:12" x14ac:dyDescent="0.35">
      <c r="A23" t="s">
        <v>7</v>
      </c>
      <c r="B23" s="47">
        <v>58400</v>
      </c>
      <c r="C23" t="s">
        <v>76</v>
      </c>
      <c r="D23">
        <v>50</v>
      </c>
      <c r="E23">
        <v>30000</v>
      </c>
      <c r="F23">
        <v>34300</v>
      </c>
      <c r="G23">
        <v>38600</v>
      </c>
      <c r="H23">
        <v>42850</v>
      </c>
      <c r="I23">
        <v>46300</v>
      </c>
      <c r="J23">
        <v>49750</v>
      </c>
      <c r="K23">
        <v>53150</v>
      </c>
      <c r="L23">
        <v>56600</v>
      </c>
    </row>
    <row r="24" spans="1:12" x14ac:dyDescent="0.35">
      <c r="B24" s="47"/>
      <c r="D24">
        <v>60</v>
      </c>
      <c r="E24">
        <v>36000</v>
      </c>
      <c r="F24">
        <v>41160</v>
      </c>
      <c r="G24">
        <v>46320</v>
      </c>
      <c r="H24">
        <v>51420</v>
      </c>
      <c r="I24">
        <v>55560</v>
      </c>
      <c r="J24">
        <v>59700</v>
      </c>
      <c r="K24">
        <v>63780</v>
      </c>
      <c r="L24">
        <v>67920</v>
      </c>
    </row>
    <row r="25" spans="1:12" x14ac:dyDescent="0.35">
      <c r="B25" s="47"/>
      <c r="C25" t="s">
        <v>77</v>
      </c>
      <c r="D25">
        <v>50</v>
      </c>
      <c r="E25">
        <v>30000</v>
      </c>
      <c r="F25">
        <v>34300</v>
      </c>
      <c r="G25">
        <v>38600</v>
      </c>
      <c r="H25">
        <v>42850</v>
      </c>
      <c r="I25">
        <v>46300</v>
      </c>
      <c r="J25">
        <v>49750</v>
      </c>
      <c r="K25">
        <v>53150</v>
      </c>
      <c r="L25">
        <v>56600</v>
      </c>
    </row>
    <row r="26" spans="1:12" x14ac:dyDescent="0.35">
      <c r="B26" s="47"/>
      <c r="D26">
        <v>60</v>
      </c>
      <c r="E26">
        <v>36000</v>
      </c>
      <c r="F26">
        <v>41160</v>
      </c>
      <c r="G26">
        <v>46320</v>
      </c>
      <c r="H26">
        <v>51420</v>
      </c>
      <c r="I26">
        <v>55560</v>
      </c>
      <c r="J26">
        <v>59700</v>
      </c>
      <c r="K26">
        <v>63780</v>
      </c>
      <c r="L26">
        <v>67920</v>
      </c>
    </row>
    <row r="27" spans="1:12" x14ac:dyDescent="0.35">
      <c r="B27" s="47"/>
    </row>
    <row r="28" spans="1:12" x14ac:dyDescent="0.35">
      <c r="A28" t="s">
        <v>9</v>
      </c>
      <c r="B28" s="47">
        <v>85500</v>
      </c>
      <c r="C28" t="s">
        <v>76</v>
      </c>
      <c r="D28">
        <v>50</v>
      </c>
      <c r="E28">
        <v>30000</v>
      </c>
      <c r="F28">
        <v>34300</v>
      </c>
      <c r="G28">
        <v>38600</v>
      </c>
      <c r="H28">
        <v>42850</v>
      </c>
      <c r="I28">
        <v>46300</v>
      </c>
      <c r="J28">
        <v>49750</v>
      </c>
      <c r="K28">
        <v>53150</v>
      </c>
      <c r="L28">
        <v>56600</v>
      </c>
    </row>
    <row r="29" spans="1:12" x14ac:dyDescent="0.35">
      <c r="B29" s="47"/>
      <c r="D29">
        <v>60</v>
      </c>
      <c r="E29">
        <v>36000</v>
      </c>
      <c r="F29">
        <v>41160</v>
      </c>
      <c r="G29">
        <v>46320</v>
      </c>
      <c r="H29">
        <v>51420</v>
      </c>
      <c r="I29">
        <v>55560</v>
      </c>
      <c r="J29">
        <v>59700</v>
      </c>
      <c r="K29">
        <v>63780</v>
      </c>
      <c r="L29">
        <v>67920</v>
      </c>
    </row>
    <row r="30" spans="1:12" x14ac:dyDescent="0.35">
      <c r="B30" s="47"/>
      <c r="C30" s="34" t="s">
        <v>77</v>
      </c>
      <c r="D30">
        <v>50</v>
      </c>
      <c r="E30">
        <v>31150</v>
      </c>
      <c r="F30">
        <v>35600</v>
      </c>
      <c r="G30">
        <v>40050</v>
      </c>
      <c r="H30">
        <v>44500</v>
      </c>
      <c r="I30">
        <v>48100</v>
      </c>
      <c r="J30">
        <v>51650</v>
      </c>
      <c r="K30">
        <v>55200</v>
      </c>
      <c r="L30">
        <v>58750</v>
      </c>
    </row>
    <row r="31" spans="1:12" x14ac:dyDescent="0.35">
      <c r="B31" s="47"/>
      <c r="D31">
        <v>60</v>
      </c>
      <c r="E31">
        <v>37380</v>
      </c>
      <c r="F31">
        <v>42720</v>
      </c>
      <c r="G31">
        <v>48060</v>
      </c>
      <c r="H31">
        <v>53400</v>
      </c>
      <c r="I31">
        <v>57720</v>
      </c>
      <c r="J31">
        <v>61980</v>
      </c>
      <c r="K31">
        <v>66240</v>
      </c>
      <c r="L31">
        <v>70500</v>
      </c>
    </row>
    <row r="32" spans="1:12" x14ac:dyDescent="0.35">
      <c r="B32" s="47"/>
    </row>
    <row r="33" spans="1:12" x14ac:dyDescent="0.35">
      <c r="A33" t="s">
        <v>11</v>
      </c>
      <c r="B33" s="47">
        <v>83200</v>
      </c>
      <c r="C33" t="s">
        <v>76</v>
      </c>
      <c r="D33">
        <v>50</v>
      </c>
      <c r="E33">
        <v>30000</v>
      </c>
      <c r="F33">
        <v>34300</v>
      </c>
      <c r="G33">
        <v>38600</v>
      </c>
      <c r="H33">
        <v>42850</v>
      </c>
      <c r="I33">
        <v>46300</v>
      </c>
      <c r="J33">
        <v>49750</v>
      </c>
      <c r="K33">
        <v>53150</v>
      </c>
      <c r="L33">
        <v>56600</v>
      </c>
    </row>
    <row r="34" spans="1:12" x14ac:dyDescent="0.35">
      <c r="B34" s="47"/>
      <c r="D34">
        <v>60</v>
      </c>
      <c r="E34">
        <v>36000</v>
      </c>
      <c r="F34">
        <v>41160</v>
      </c>
      <c r="G34">
        <v>46320</v>
      </c>
      <c r="H34">
        <v>51420</v>
      </c>
      <c r="I34">
        <v>55560</v>
      </c>
      <c r="J34">
        <v>59700</v>
      </c>
      <c r="K34">
        <v>63780</v>
      </c>
      <c r="L34">
        <v>67920</v>
      </c>
    </row>
    <row r="35" spans="1:12" x14ac:dyDescent="0.35">
      <c r="B35" s="47"/>
      <c r="C35" s="48" t="s">
        <v>77</v>
      </c>
      <c r="D35">
        <v>50</v>
      </c>
      <c r="E35">
        <v>30000</v>
      </c>
      <c r="F35">
        <v>34300</v>
      </c>
      <c r="G35">
        <v>38600</v>
      </c>
      <c r="H35">
        <v>42850</v>
      </c>
      <c r="I35">
        <v>46300</v>
      </c>
      <c r="J35">
        <v>49750</v>
      </c>
      <c r="K35">
        <v>53150</v>
      </c>
      <c r="L35">
        <v>56600</v>
      </c>
    </row>
    <row r="36" spans="1:12" x14ac:dyDescent="0.35">
      <c r="B36" s="47"/>
      <c r="D36">
        <v>60</v>
      </c>
      <c r="E36">
        <v>36000</v>
      </c>
      <c r="F36">
        <v>41160</v>
      </c>
      <c r="G36">
        <v>46320</v>
      </c>
      <c r="H36">
        <v>51420</v>
      </c>
      <c r="I36">
        <v>55560</v>
      </c>
      <c r="J36">
        <v>59700</v>
      </c>
      <c r="K36">
        <v>63780</v>
      </c>
      <c r="L36">
        <v>67920</v>
      </c>
    </row>
    <row r="37" spans="1:12" x14ac:dyDescent="0.35">
      <c r="B37" s="47"/>
    </row>
    <row r="38" spans="1:12" x14ac:dyDescent="0.35">
      <c r="A38" t="s">
        <v>13</v>
      </c>
      <c r="B38" s="47">
        <v>65800</v>
      </c>
      <c r="C38" t="s">
        <v>76</v>
      </c>
      <c r="D38">
        <v>50</v>
      </c>
      <c r="E38">
        <v>30000</v>
      </c>
      <c r="F38">
        <v>34300</v>
      </c>
      <c r="G38">
        <v>38600</v>
      </c>
      <c r="H38">
        <v>42850</v>
      </c>
      <c r="I38">
        <v>46300</v>
      </c>
      <c r="J38">
        <v>49750</v>
      </c>
      <c r="K38">
        <v>53150</v>
      </c>
      <c r="L38">
        <v>56600</v>
      </c>
    </row>
    <row r="39" spans="1:12" x14ac:dyDescent="0.35">
      <c r="B39" s="47"/>
      <c r="D39">
        <v>60</v>
      </c>
      <c r="E39">
        <v>36000</v>
      </c>
      <c r="F39">
        <v>41160</v>
      </c>
      <c r="G39">
        <v>46320</v>
      </c>
      <c r="H39">
        <v>51420</v>
      </c>
      <c r="I39">
        <v>55560</v>
      </c>
      <c r="J39">
        <v>59700</v>
      </c>
      <c r="K39">
        <v>63780</v>
      </c>
      <c r="L39">
        <v>67920</v>
      </c>
    </row>
    <row r="40" spans="1:12" x14ac:dyDescent="0.35">
      <c r="B40" s="47"/>
      <c r="C40" s="48" t="s">
        <v>77</v>
      </c>
      <c r="D40">
        <v>50</v>
      </c>
      <c r="E40">
        <v>30000</v>
      </c>
      <c r="F40">
        <v>34300</v>
      </c>
      <c r="G40">
        <v>38600</v>
      </c>
      <c r="H40">
        <v>42850</v>
      </c>
      <c r="I40">
        <v>46300</v>
      </c>
      <c r="J40">
        <v>49750</v>
      </c>
      <c r="K40">
        <v>53150</v>
      </c>
      <c r="L40">
        <v>56600</v>
      </c>
    </row>
    <row r="41" spans="1:12" x14ac:dyDescent="0.35">
      <c r="B41" s="47"/>
      <c r="D41">
        <v>60</v>
      </c>
      <c r="E41">
        <v>36000</v>
      </c>
      <c r="F41">
        <v>41160</v>
      </c>
      <c r="G41">
        <v>46320</v>
      </c>
      <c r="H41">
        <v>51420</v>
      </c>
      <c r="I41">
        <v>55560</v>
      </c>
      <c r="J41">
        <v>59700</v>
      </c>
      <c r="K41">
        <v>63780</v>
      </c>
      <c r="L41">
        <v>67920</v>
      </c>
    </row>
    <row r="42" spans="1:12" x14ac:dyDescent="0.35">
      <c r="B42" s="47"/>
    </row>
    <row r="43" spans="1:12" x14ac:dyDescent="0.35">
      <c r="A43" t="s">
        <v>15</v>
      </c>
      <c r="B43" s="47">
        <v>82600</v>
      </c>
      <c r="C43" t="s">
        <v>76</v>
      </c>
      <c r="D43">
        <v>50</v>
      </c>
      <c r="E43">
        <v>30000</v>
      </c>
      <c r="F43">
        <v>34300</v>
      </c>
      <c r="G43">
        <v>38600</v>
      </c>
      <c r="H43">
        <v>42850</v>
      </c>
      <c r="I43">
        <v>46300</v>
      </c>
      <c r="J43">
        <v>49750</v>
      </c>
      <c r="K43">
        <v>53150</v>
      </c>
      <c r="L43">
        <v>56600</v>
      </c>
    </row>
    <row r="44" spans="1:12" x14ac:dyDescent="0.35">
      <c r="B44" s="47"/>
      <c r="D44">
        <v>60</v>
      </c>
      <c r="E44">
        <v>36000</v>
      </c>
      <c r="F44">
        <v>41160</v>
      </c>
      <c r="G44">
        <v>46320</v>
      </c>
      <c r="H44">
        <v>51420</v>
      </c>
      <c r="I44">
        <v>55560</v>
      </c>
      <c r="J44">
        <v>59700</v>
      </c>
      <c r="K44">
        <v>63780</v>
      </c>
      <c r="L44">
        <v>67920</v>
      </c>
    </row>
    <row r="45" spans="1:12" x14ac:dyDescent="0.35">
      <c r="B45" s="47"/>
      <c r="C45" s="34" t="s">
        <v>77</v>
      </c>
      <c r="D45">
        <v>50</v>
      </c>
      <c r="E45">
        <v>30250</v>
      </c>
      <c r="F45">
        <v>34600</v>
      </c>
      <c r="G45">
        <v>38900</v>
      </c>
      <c r="H45">
        <v>43200</v>
      </c>
      <c r="I45">
        <v>46700</v>
      </c>
      <c r="J45">
        <v>50150</v>
      </c>
      <c r="K45">
        <v>53600</v>
      </c>
      <c r="L45">
        <v>57050</v>
      </c>
    </row>
    <row r="46" spans="1:12" x14ac:dyDescent="0.35">
      <c r="B46" s="47"/>
      <c r="D46">
        <v>60</v>
      </c>
      <c r="E46">
        <v>36300</v>
      </c>
      <c r="F46">
        <v>41520</v>
      </c>
      <c r="G46">
        <v>46680</v>
      </c>
      <c r="H46">
        <v>51840</v>
      </c>
      <c r="I46">
        <v>56040</v>
      </c>
      <c r="J46">
        <v>60180</v>
      </c>
      <c r="K46">
        <v>64320</v>
      </c>
      <c r="L46">
        <v>68460</v>
      </c>
    </row>
    <row r="47" spans="1:12" x14ac:dyDescent="0.35">
      <c r="B47" s="47"/>
    </row>
    <row r="48" spans="1:12" x14ac:dyDescent="0.35">
      <c r="A48" t="s">
        <v>17</v>
      </c>
      <c r="B48" s="47">
        <v>91400</v>
      </c>
      <c r="C48" t="s">
        <v>76</v>
      </c>
      <c r="D48">
        <v>50</v>
      </c>
      <c r="E48">
        <v>32000</v>
      </c>
      <c r="F48">
        <v>36600</v>
      </c>
      <c r="G48">
        <v>41150</v>
      </c>
      <c r="H48">
        <v>45700</v>
      </c>
      <c r="I48">
        <v>49400</v>
      </c>
      <c r="J48">
        <v>53050</v>
      </c>
      <c r="K48">
        <v>56700</v>
      </c>
      <c r="L48">
        <v>60350</v>
      </c>
    </row>
    <row r="49" spans="1:12" x14ac:dyDescent="0.35">
      <c r="B49" s="47"/>
      <c r="D49">
        <v>60</v>
      </c>
      <c r="E49">
        <v>38400</v>
      </c>
      <c r="F49">
        <v>43920</v>
      </c>
      <c r="G49">
        <v>49380</v>
      </c>
      <c r="H49">
        <v>54840</v>
      </c>
      <c r="I49">
        <v>59280</v>
      </c>
      <c r="J49">
        <v>63660</v>
      </c>
      <c r="K49">
        <v>68040</v>
      </c>
      <c r="L49">
        <v>72420</v>
      </c>
    </row>
    <row r="50" spans="1:12" x14ac:dyDescent="0.35">
      <c r="B50" s="47"/>
      <c r="C50" s="34" t="s">
        <v>77</v>
      </c>
      <c r="D50">
        <v>50</v>
      </c>
      <c r="E50">
        <v>32600</v>
      </c>
      <c r="F50">
        <v>37250</v>
      </c>
      <c r="G50">
        <v>41900</v>
      </c>
      <c r="H50">
        <v>46550</v>
      </c>
      <c r="I50">
        <v>50300</v>
      </c>
      <c r="J50">
        <v>54000</v>
      </c>
      <c r="K50">
        <v>57750</v>
      </c>
      <c r="L50">
        <v>61450</v>
      </c>
    </row>
    <row r="51" spans="1:12" x14ac:dyDescent="0.35">
      <c r="B51" s="47"/>
      <c r="D51">
        <v>60</v>
      </c>
      <c r="E51">
        <v>39120</v>
      </c>
      <c r="F51">
        <v>44700</v>
      </c>
      <c r="G51">
        <v>50280</v>
      </c>
      <c r="H51">
        <v>55860</v>
      </c>
      <c r="I51">
        <v>60360</v>
      </c>
      <c r="J51">
        <v>64800</v>
      </c>
      <c r="K51">
        <v>69300</v>
      </c>
      <c r="L51">
        <v>73740</v>
      </c>
    </row>
    <row r="52" spans="1:12" x14ac:dyDescent="0.35">
      <c r="B52" s="47"/>
    </row>
    <row r="53" spans="1:12" x14ac:dyDescent="0.35">
      <c r="A53" t="s">
        <v>19</v>
      </c>
      <c r="B53" s="47">
        <v>80400</v>
      </c>
      <c r="C53" t="s">
        <v>76</v>
      </c>
      <c r="D53">
        <v>50</v>
      </c>
      <c r="E53">
        <v>30000</v>
      </c>
      <c r="F53">
        <v>34300</v>
      </c>
      <c r="G53">
        <v>38600</v>
      </c>
      <c r="H53">
        <v>42850</v>
      </c>
      <c r="I53">
        <v>46300</v>
      </c>
      <c r="J53">
        <v>49750</v>
      </c>
      <c r="K53">
        <v>53150</v>
      </c>
      <c r="L53">
        <v>56600</v>
      </c>
    </row>
    <row r="54" spans="1:12" x14ac:dyDescent="0.35">
      <c r="B54" s="47"/>
      <c r="D54">
        <v>60</v>
      </c>
      <c r="E54">
        <v>36000</v>
      </c>
      <c r="F54">
        <v>41160</v>
      </c>
      <c r="G54">
        <v>46320</v>
      </c>
      <c r="H54">
        <v>51420</v>
      </c>
      <c r="I54">
        <v>55560</v>
      </c>
      <c r="J54">
        <v>59700</v>
      </c>
      <c r="K54">
        <v>63780</v>
      </c>
      <c r="L54">
        <v>67920</v>
      </c>
    </row>
    <row r="55" spans="1:12" x14ac:dyDescent="0.35">
      <c r="B55" s="47"/>
      <c r="C55" t="s">
        <v>77</v>
      </c>
      <c r="D55">
        <v>50</v>
      </c>
      <c r="E55">
        <v>30000</v>
      </c>
      <c r="F55">
        <v>34300</v>
      </c>
      <c r="G55">
        <v>38600</v>
      </c>
      <c r="H55">
        <v>42850</v>
      </c>
      <c r="I55">
        <v>46300</v>
      </c>
      <c r="J55">
        <v>49750</v>
      </c>
      <c r="K55">
        <v>53150</v>
      </c>
      <c r="L55">
        <v>56600</v>
      </c>
    </row>
    <row r="56" spans="1:12" x14ac:dyDescent="0.35">
      <c r="B56" s="47"/>
      <c r="D56">
        <v>60</v>
      </c>
      <c r="E56">
        <v>36000</v>
      </c>
      <c r="F56">
        <v>41160</v>
      </c>
      <c r="G56">
        <v>46320</v>
      </c>
      <c r="H56">
        <v>51420</v>
      </c>
      <c r="I56">
        <v>55560</v>
      </c>
      <c r="J56">
        <v>59700</v>
      </c>
      <c r="K56">
        <v>63780</v>
      </c>
      <c r="L56">
        <v>67920</v>
      </c>
    </row>
    <row r="57" spans="1:12" x14ac:dyDescent="0.35">
      <c r="B57" s="47"/>
    </row>
    <row r="58" spans="1:12" x14ac:dyDescent="0.35">
      <c r="A58" t="s">
        <v>21</v>
      </c>
      <c r="B58" s="47">
        <v>90100</v>
      </c>
      <c r="C58" t="s">
        <v>76</v>
      </c>
      <c r="D58">
        <v>50</v>
      </c>
      <c r="E58">
        <v>30850</v>
      </c>
      <c r="F58">
        <v>35250</v>
      </c>
      <c r="G58">
        <v>39650</v>
      </c>
      <c r="H58">
        <v>44050</v>
      </c>
      <c r="I58">
        <v>47600</v>
      </c>
      <c r="J58">
        <v>51100</v>
      </c>
      <c r="K58">
        <v>54650</v>
      </c>
      <c r="L58">
        <v>58150</v>
      </c>
    </row>
    <row r="59" spans="1:12" x14ac:dyDescent="0.35">
      <c r="D59">
        <v>60</v>
      </c>
      <c r="E59">
        <v>37020</v>
      </c>
      <c r="F59">
        <v>42300</v>
      </c>
      <c r="G59">
        <v>47580</v>
      </c>
      <c r="H59">
        <v>52860</v>
      </c>
      <c r="I59">
        <v>57120</v>
      </c>
      <c r="J59">
        <v>61320</v>
      </c>
      <c r="K59">
        <v>65580</v>
      </c>
      <c r="L59">
        <v>69780</v>
      </c>
    </row>
    <row r="60" spans="1:12" x14ac:dyDescent="0.35">
      <c r="C60" s="34" t="s">
        <v>77</v>
      </c>
      <c r="D60">
        <v>50</v>
      </c>
      <c r="E60">
        <v>32100</v>
      </c>
      <c r="F60">
        <v>36650</v>
      </c>
      <c r="G60">
        <v>41250</v>
      </c>
      <c r="H60">
        <v>45800</v>
      </c>
      <c r="I60">
        <v>49500</v>
      </c>
      <c r="J60">
        <v>53150</v>
      </c>
      <c r="K60">
        <v>56800</v>
      </c>
      <c r="L60">
        <v>60500</v>
      </c>
    </row>
    <row r="61" spans="1:12" x14ac:dyDescent="0.35">
      <c r="D61">
        <v>60</v>
      </c>
      <c r="E61">
        <v>38520</v>
      </c>
      <c r="F61">
        <v>43980</v>
      </c>
      <c r="G61">
        <v>49500</v>
      </c>
      <c r="H61">
        <v>54960</v>
      </c>
      <c r="I61">
        <v>59400</v>
      </c>
      <c r="J61">
        <v>63780</v>
      </c>
      <c r="K61">
        <v>68160</v>
      </c>
      <c r="L61">
        <v>72600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8"/>
  <sheetViews>
    <sheetView workbookViewId="0">
      <selection activeCell="P30" sqref="P30"/>
    </sheetView>
  </sheetViews>
  <sheetFormatPr defaultRowHeight="14.5" x14ac:dyDescent="0.35"/>
  <cols>
    <col min="1" max="1" width="17.7265625" bestFit="1" customWidth="1"/>
  </cols>
  <sheetData>
    <row r="1" spans="1:14" x14ac:dyDescent="0.35">
      <c r="A1" t="s">
        <v>73</v>
      </c>
      <c r="B1" t="s">
        <v>74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</row>
    <row r="2" spans="1:14" x14ac:dyDescent="0.35">
      <c r="C2">
        <v>30</v>
      </c>
      <c r="D2">
        <v>19700</v>
      </c>
      <c r="E2">
        <v>22500</v>
      </c>
      <c r="F2">
        <v>25300</v>
      </c>
      <c r="G2">
        <v>28100</v>
      </c>
      <c r="H2">
        <v>32470</v>
      </c>
      <c r="I2">
        <v>37190</v>
      </c>
      <c r="J2">
        <v>41910</v>
      </c>
      <c r="K2">
        <v>46630</v>
      </c>
      <c r="N2" s="47"/>
    </row>
    <row r="3" spans="1:14" x14ac:dyDescent="0.35">
      <c r="A3" t="s">
        <v>1</v>
      </c>
      <c r="B3" s="47">
        <v>93900</v>
      </c>
      <c r="C3">
        <v>50</v>
      </c>
      <c r="D3">
        <v>32800</v>
      </c>
      <c r="E3">
        <v>37450</v>
      </c>
      <c r="F3">
        <v>42150</v>
      </c>
      <c r="G3">
        <v>46800</v>
      </c>
      <c r="H3">
        <v>50550</v>
      </c>
      <c r="I3">
        <v>54300</v>
      </c>
      <c r="J3">
        <v>58050</v>
      </c>
      <c r="K3">
        <v>61800</v>
      </c>
      <c r="N3" s="47"/>
    </row>
    <row r="4" spans="1:14" x14ac:dyDescent="0.35">
      <c r="C4">
        <v>80</v>
      </c>
      <c r="D4">
        <v>52450</v>
      </c>
      <c r="E4">
        <v>59950</v>
      </c>
      <c r="F4">
        <v>67450</v>
      </c>
      <c r="G4">
        <v>74900</v>
      </c>
      <c r="H4">
        <v>80900</v>
      </c>
      <c r="I4">
        <v>86900</v>
      </c>
      <c r="J4">
        <v>92900</v>
      </c>
      <c r="K4">
        <v>98900</v>
      </c>
      <c r="N4" s="47"/>
    </row>
    <row r="5" spans="1:14" x14ac:dyDescent="0.35">
      <c r="N5" s="47"/>
    </row>
    <row r="6" spans="1:14" x14ac:dyDescent="0.35">
      <c r="C6">
        <v>30</v>
      </c>
      <c r="D6">
        <v>18000</v>
      </c>
      <c r="E6">
        <v>20600</v>
      </c>
      <c r="F6">
        <v>23150</v>
      </c>
      <c r="G6">
        <v>27750</v>
      </c>
      <c r="H6">
        <v>32470</v>
      </c>
      <c r="I6">
        <v>37190</v>
      </c>
      <c r="J6">
        <v>41910</v>
      </c>
      <c r="K6">
        <v>46630</v>
      </c>
      <c r="N6" s="47"/>
    </row>
    <row r="7" spans="1:14" x14ac:dyDescent="0.35">
      <c r="A7" t="s">
        <v>3</v>
      </c>
      <c r="B7" s="47">
        <v>82400</v>
      </c>
      <c r="C7">
        <v>50</v>
      </c>
      <c r="D7">
        <v>30000</v>
      </c>
      <c r="E7">
        <v>34300</v>
      </c>
      <c r="F7">
        <v>38600</v>
      </c>
      <c r="G7">
        <v>42850</v>
      </c>
      <c r="H7">
        <v>46300</v>
      </c>
      <c r="I7">
        <v>49750</v>
      </c>
      <c r="J7">
        <v>53150</v>
      </c>
      <c r="K7">
        <v>56600</v>
      </c>
      <c r="N7" s="47"/>
    </row>
    <row r="8" spans="1:14" x14ac:dyDescent="0.35">
      <c r="C8">
        <v>80</v>
      </c>
      <c r="D8">
        <v>48000</v>
      </c>
      <c r="E8">
        <v>54850</v>
      </c>
      <c r="F8">
        <v>61700</v>
      </c>
      <c r="G8">
        <v>68550</v>
      </c>
      <c r="H8">
        <v>74050</v>
      </c>
      <c r="I8">
        <v>79550</v>
      </c>
      <c r="J8">
        <v>85050</v>
      </c>
      <c r="K8">
        <v>90500</v>
      </c>
      <c r="N8" s="47"/>
    </row>
    <row r="9" spans="1:14" x14ac:dyDescent="0.35">
      <c r="N9" s="47"/>
    </row>
    <row r="10" spans="1:14" x14ac:dyDescent="0.35">
      <c r="C10">
        <v>30</v>
      </c>
      <c r="D10">
        <v>22550</v>
      </c>
      <c r="E10">
        <v>25800</v>
      </c>
      <c r="F10">
        <v>29000</v>
      </c>
      <c r="G10">
        <v>32200</v>
      </c>
      <c r="H10">
        <v>34800</v>
      </c>
      <c r="I10">
        <v>37400</v>
      </c>
      <c r="J10">
        <v>41910</v>
      </c>
      <c r="K10">
        <v>46630</v>
      </c>
      <c r="N10" s="47"/>
    </row>
    <row r="11" spans="1:14" x14ac:dyDescent="0.35">
      <c r="A11" t="s">
        <v>72</v>
      </c>
      <c r="B11" s="47">
        <v>109000</v>
      </c>
      <c r="C11">
        <v>50</v>
      </c>
      <c r="D11">
        <v>37600</v>
      </c>
      <c r="E11">
        <v>42950</v>
      </c>
      <c r="F11">
        <v>48300</v>
      </c>
      <c r="G11">
        <v>53650</v>
      </c>
      <c r="H11">
        <v>57950</v>
      </c>
      <c r="I11">
        <v>62250</v>
      </c>
      <c r="J11">
        <v>66550</v>
      </c>
      <c r="K11">
        <v>70850</v>
      </c>
      <c r="N11" s="47"/>
    </row>
    <row r="12" spans="1:14" x14ac:dyDescent="0.35">
      <c r="C12">
        <v>80</v>
      </c>
      <c r="D12">
        <v>60100</v>
      </c>
      <c r="E12">
        <v>68650</v>
      </c>
      <c r="F12">
        <v>77250</v>
      </c>
      <c r="G12">
        <v>85800</v>
      </c>
      <c r="H12">
        <v>92700</v>
      </c>
      <c r="I12">
        <v>99550</v>
      </c>
      <c r="J12">
        <v>106400</v>
      </c>
      <c r="K12">
        <v>113300</v>
      </c>
      <c r="N12" s="47"/>
    </row>
    <row r="13" spans="1:14" x14ac:dyDescent="0.35">
      <c r="N13" s="47"/>
    </row>
    <row r="14" spans="1:14" x14ac:dyDescent="0.35">
      <c r="C14">
        <v>30</v>
      </c>
      <c r="D14">
        <v>18000</v>
      </c>
      <c r="E14">
        <v>20600</v>
      </c>
      <c r="F14">
        <v>23150</v>
      </c>
      <c r="G14">
        <v>27750</v>
      </c>
      <c r="H14">
        <v>32470</v>
      </c>
      <c r="I14">
        <v>37190</v>
      </c>
      <c r="J14">
        <v>41910</v>
      </c>
      <c r="K14">
        <v>46630</v>
      </c>
    </row>
    <row r="15" spans="1:14" x14ac:dyDescent="0.35">
      <c r="A15" t="s">
        <v>5</v>
      </c>
      <c r="B15" s="47">
        <v>72300</v>
      </c>
      <c r="C15">
        <v>50</v>
      </c>
      <c r="D15">
        <v>30000</v>
      </c>
      <c r="E15">
        <v>34300</v>
      </c>
      <c r="F15">
        <v>38600</v>
      </c>
      <c r="G15">
        <v>42850</v>
      </c>
      <c r="H15">
        <v>46300</v>
      </c>
      <c r="I15">
        <v>49750</v>
      </c>
      <c r="J15">
        <v>53150</v>
      </c>
      <c r="K15">
        <v>56600</v>
      </c>
    </row>
    <row r="16" spans="1:14" x14ac:dyDescent="0.35">
      <c r="C16">
        <v>80</v>
      </c>
      <c r="D16">
        <v>48000</v>
      </c>
      <c r="E16">
        <v>54850</v>
      </c>
      <c r="F16">
        <v>61700</v>
      </c>
      <c r="G16">
        <v>68550</v>
      </c>
      <c r="H16">
        <v>74050</v>
      </c>
      <c r="I16">
        <v>79550</v>
      </c>
      <c r="J16">
        <v>85050</v>
      </c>
      <c r="K16">
        <v>90500</v>
      </c>
    </row>
    <row r="18" spans="1:11" x14ac:dyDescent="0.35">
      <c r="C18">
        <v>30</v>
      </c>
      <c r="D18">
        <v>18000</v>
      </c>
      <c r="E18">
        <v>20600</v>
      </c>
      <c r="F18">
        <v>23150</v>
      </c>
      <c r="G18">
        <v>27750</v>
      </c>
      <c r="H18">
        <v>32470</v>
      </c>
      <c r="I18">
        <v>37190</v>
      </c>
      <c r="J18">
        <v>41910</v>
      </c>
      <c r="K18">
        <v>46630</v>
      </c>
    </row>
    <row r="19" spans="1:11" x14ac:dyDescent="0.35">
      <c r="A19" t="s">
        <v>8</v>
      </c>
      <c r="B19" s="47">
        <v>58400</v>
      </c>
      <c r="C19">
        <v>50</v>
      </c>
      <c r="D19">
        <v>30000</v>
      </c>
      <c r="E19">
        <v>34300</v>
      </c>
      <c r="F19">
        <v>38600</v>
      </c>
      <c r="G19">
        <v>42850</v>
      </c>
      <c r="H19">
        <v>46300</v>
      </c>
      <c r="I19">
        <v>49750</v>
      </c>
      <c r="J19">
        <v>53150</v>
      </c>
      <c r="K19">
        <v>56600</v>
      </c>
    </row>
    <row r="20" spans="1:11" x14ac:dyDescent="0.35">
      <c r="C20">
        <v>80</v>
      </c>
      <c r="D20">
        <v>48000</v>
      </c>
      <c r="E20">
        <v>54850</v>
      </c>
      <c r="F20">
        <v>61700</v>
      </c>
      <c r="G20">
        <v>68550</v>
      </c>
      <c r="H20">
        <v>74050</v>
      </c>
      <c r="I20">
        <v>79550</v>
      </c>
      <c r="J20">
        <v>85050</v>
      </c>
      <c r="K20">
        <v>90500</v>
      </c>
    </row>
    <row r="22" spans="1:11" x14ac:dyDescent="0.35">
      <c r="C22">
        <v>30</v>
      </c>
      <c r="D22">
        <v>18000</v>
      </c>
      <c r="E22">
        <v>20600</v>
      </c>
      <c r="F22">
        <v>23150</v>
      </c>
      <c r="G22">
        <v>27750</v>
      </c>
      <c r="H22">
        <v>32470</v>
      </c>
      <c r="I22">
        <v>37190</v>
      </c>
      <c r="J22">
        <v>41910</v>
      </c>
      <c r="K22">
        <v>46630</v>
      </c>
    </row>
    <row r="23" spans="1:11" x14ac:dyDescent="0.35">
      <c r="A23" t="s">
        <v>10</v>
      </c>
      <c r="B23" s="47">
        <v>85500</v>
      </c>
      <c r="C23">
        <v>50</v>
      </c>
      <c r="D23">
        <v>30000</v>
      </c>
      <c r="E23">
        <v>34300</v>
      </c>
      <c r="F23">
        <v>38600</v>
      </c>
      <c r="G23">
        <v>42850</v>
      </c>
      <c r="H23">
        <v>46300</v>
      </c>
      <c r="I23">
        <v>49750</v>
      </c>
      <c r="J23">
        <v>53150</v>
      </c>
      <c r="K23">
        <v>56600</v>
      </c>
    </row>
    <row r="24" spans="1:11" x14ac:dyDescent="0.35">
      <c r="C24">
        <v>80</v>
      </c>
      <c r="D24">
        <v>48000</v>
      </c>
      <c r="E24">
        <v>54850</v>
      </c>
      <c r="F24">
        <v>61700</v>
      </c>
      <c r="G24">
        <v>68550</v>
      </c>
      <c r="H24">
        <v>74050</v>
      </c>
      <c r="I24">
        <v>79550</v>
      </c>
      <c r="J24">
        <v>85050</v>
      </c>
      <c r="K24">
        <v>90500</v>
      </c>
    </row>
    <row r="26" spans="1:11" x14ac:dyDescent="0.35">
      <c r="C26">
        <v>30</v>
      </c>
      <c r="D26">
        <v>18000</v>
      </c>
      <c r="E26">
        <v>20600</v>
      </c>
      <c r="F26">
        <v>23150</v>
      </c>
      <c r="G26">
        <v>27750</v>
      </c>
      <c r="H26">
        <v>32470</v>
      </c>
      <c r="I26">
        <v>37190</v>
      </c>
      <c r="J26">
        <v>41910</v>
      </c>
      <c r="K26">
        <v>46630</v>
      </c>
    </row>
    <row r="27" spans="1:11" x14ac:dyDescent="0.35">
      <c r="A27" t="s">
        <v>12</v>
      </c>
      <c r="B27" s="47">
        <v>83200</v>
      </c>
      <c r="C27">
        <v>50</v>
      </c>
      <c r="D27">
        <v>30000</v>
      </c>
      <c r="E27">
        <v>34300</v>
      </c>
      <c r="F27">
        <v>38600</v>
      </c>
      <c r="G27">
        <v>42850</v>
      </c>
      <c r="H27">
        <v>46300</v>
      </c>
      <c r="I27">
        <v>49750</v>
      </c>
      <c r="J27">
        <v>53150</v>
      </c>
      <c r="K27">
        <v>56600</v>
      </c>
    </row>
    <row r="28" spans="1:11" x14ac:dyDescent="0.35">
      <c r="C28">
        <v>80</v>
      </c>
      <c r="D28">
        <v>48000</v>
      </c>
      <c r="E28">
        <v>54850</v>
      </c>
      <c r="F28">
        <v>61700</v>
      </c>
      <c r="G28">
        <v>68550</v>
      </c>
      <c r="H28">
        <v>74050</v>
      </c>
      <c r="I28">
        <v>79550</v>
      </c>
      <c r="J28">
        <v>85050</v>
      </c>
      <c r="K28">
        <v>90500</v>
      </c>
    </row>
    <row r="30" spans="1:11" x14ac:dyDescent="0.35">
      <c r="C30">
        <v>30</v>
      </c>
      <c r="D30">
        <v>18000</v>
      </c>
      <c r="E30">
        <v>20600</v>
      </c>
      <c r="F30">
        <v>23150</v>
      </c>
      <c r="G30">
        <v>27750</v>
      </c>
      <c r="H30">
        <v>32470</v>
      </c>
      <c r="I30">
        <v>37190</v>
      </c>
      <c r="J30">
        <v>41910</v>
      </c>
      <c r="K30">
        <v>46630</v>
      </c>
    </row>
    <row r="31" spans="1:11" x14ac:dyDescent="0.35">
      <c r="A31" t="s">
        <v>14</v>
      </c>
      <c r="B31" s="47">
        <v>65800</v>
      </c>
      <c r="C31">
        <v>50</v>
      </c>
      <c r="D31">
        <v>30000</v>
      </c>
      <c r="E31">
        <v>34300</v>
      </c>
      <c r="F31">
        <v>38600</v>
      </c>
      <c r="G31">
        <v>42850</v>
      </c>
      <c r="H31">
        <v>46300</v>
      </c>
      <c r="I31">
        <v>49750</v>
      </c>
      <c r="J31">
        <v>53150</v>
      </c>
      <c r="K31">
        <v>56600</v>
      </c>
    </row>
    <row r="32" spans="1:11" x14ac:dyDescent="0.35">
      <c r="C32">
        <v>80</v>
      </c>
      <c r="D32">
        <v>48000</v>
      </c>
      <c r="E32">
        <v>54850</v>
      </c>
      <c r="F32">
        <v>61700</v>
      </c>
      <c r="G32">
        <v>68550</v>
      </c>
      <c r="H32">
        <v>74050</v>
      </c>
      <c r="I32">
        <v>79550</v>
      </c>
      <c r="J32">
        <v>85050</v>
      </c>
      <c r="K32">
        <v>90500</v>
      </c>
    </row>
    <row r="34" spans="1:11" x14ac:dyDescent="0.35">
      <c r="C34">
        <v>30</v>
      </c>
      <c r="D34">
        <v>18000</v>
      </c>
      <c r="E34">
        <v>20600</v>
      </c>
      <c r="F34">
        <v>23150</v>
      </c>
      <c r="G34">
        <v>27750</v>
      </c>
      <c r="H34">
        <v>32470</v>
      </c>
      <c r="I34">
        <v>37190</v>
      </c>
      <c r="J34">
        <v>41910</v>
      </c>
      <c r="K34">
        <v>46630</v>
      </c>
    </row>
    <row r="35" spans="1:11" x14ac:dyDescent="0.35">
      <c r="A35" t="s">
        <v>16</v>
      </c>
      <c r="B35" s="47">
        <v>82600</v>
      </c>
      <c r="C35">
        <v>50</v>
      </c>
      <c r="D35">
        <v>30000</v>
      </c>
      <c r="E35">
        <v>34300</v>
      </c>
      <c r="F35">
        <v>38600</v>
      </c>
      <c r="G35">
        <v>42850</v>
      </c>
      <c r="H35">
        <v>46300</v>
      </c>
      <c r="I35">
        <v>49750</v>
      </c>
      <c r="J35">
        <v>53150</v>
      </c>
      <c r="K35">
        <v>56600</v>
      </c>
    </row>
    <row r="36" spans="1:11" x14ac:dyDescent="0.35">
      <c r="C36">
        <v>80</v>
      </c>
      <c r="D36">
        <v>48000</v>
      </c>
      <c r="E36">
        <v>54850</v>
      </c>
      <c r="F36">
        <v>61700</v>
      </c>
      <c r="G36">
        <v>68550</v>
      </c>
      <c r="H36">
        <v>74050</v>
      </c>
      <c r="I36">
        <v>79550</v>
      </c>
      <c r="J36">
        <v>85050</v>
      </c>
      <c r="K36">
        <v>90500</v>
      </c>
    </row>
    <row r="38" spans="1:11" x14ac:dyDescent="0.35">
      <c r="C38">
        <v>30</v>
      </c>
      <c r="D38">
        <v>19200</v>
      </c>
      <c r="E38">
        <v>21950</v>
      </c>
      <c r="F38">
        <v>24700</v>
      </c>
      <c r="G38">
        <v>27750</v>
      </c>
      <c r="H38">
        <v>32470</v>
      </c>
      <c r="I38">
        <v>37190</v>
      </c>
      <c r="J38">
        <v>41910</v>
      </c>
      <c r="K38">
        <v>46630</v>
      </c>
    </row>
    <row r="39" spans="1:11" x14ac:dyDescent="0.35">
      <c r="A39" t="s">
        <v>18</v>
      </c>
      <c r="B39" s="47">
        <v>91400</v>
      </c>
      <c r="C39">
        <v>50</v>
      </c>
      <c r="D39">
        <v>32000</v>
      </c>
      <c r="E39">
        <v>36600</v>
      </c>
      <c r="F39">
        <v>41150</v>
      </c>
      <c r="G39">
        <v>45700</v>
      </c>
      <c r="H39">
        <v>49400</v>
      </c>
      <c r="I39">
        <v>53050</v>
      </c>
      <c r="J39">
        <v>56700</v>
      </c>
      <c r="K39">
        <v>60350</v>
      </c>
    </row>
    <row r="40" spans="1:11" x14ac:dyDescent="0.35">
      <c r="C40">
        <v>80</v>
      </c>
      <c r="D40">
        <v>51200</v>
      </c>
      <c r="E40">
        <v>58500</v>
      </c>
      <c r="F40">
        <v>65800</v>
      </c>
      <c r="G40">
        <v>73100</v>
      </c>
      <c r="H40">
        <v>78950</v>
      </c>
      <c r="I40">
        <v>84800</v>
      </c>
      <c r="J40">
        <v>90650</v>
      </c>
      <c r="K40">
        <v>96500</v>
      </c>
    </row>
    <row r="42" spans="1:11" x14ac:dyDescent="0.35">
      <c r="C42">
        <v>30</v>
      </c>
      <c r="D42">
        <v>18000</v>
      </c>
      <c r="E42">
        <v>20600</v>
      </c>
      <c r="F42">
        <v>23150</v>
      </c>
      <c r="G42">
        <v>27750</v>
      </c>
      <c r="H42">
        <v>32470</v>
      </c>
      <c r="I42">
        <v>37190</v>
      </c>
      <c r="J42">
        <v>41910</v>
      </c>
      <c r="K42">
        <v>46630</v>
      </c>
    </row>
    <row r="43" spans="1:11" x14ac:dyDescent="0.35">
      <c r="A43" t="s">
        <v>20</v>
      </c>
      <c r="B43" s="47">
        <v>80400</v>
      </c>
      <c r="C43">
        <v>50</v>
      </c>
      <c r="D43">
        <v>30000</v>
      </c>
      <c r="E43">
        <v>34300</v>
      </c>
      <c r="F43">
        <v>38600</v>
      </c>
      <c r="G43">
        <v>42850</v>
      </c>
      <c r="H43">
        <v>46300</v>
      </c>
      <c r="I43">
        <v>49750</v>
      </c>
      <c r="J43">
        <v>53150</v>
      </c>
      <c r="K43">
        <v>56600</v>
      </c>
    </row>
    <row r="44" spans="1:11" x14ac:dyDescent="0.35">
      <c r="C44">
        <v>80</v>
      </c>
      <c r="D44">
        <v>48000</v>
      </c>
      <c r="E44">
        <v>54850</v>
      </c>
      <c r="F44">
        <v>61700</v>
      </c>
      <c r="G44">
        <v>68550</v>
      </c>
      <c r="H44">
        <v>74050</v>
      </c>
      <c r="I44">
        <v>79550</v>
      </c>
      <c r="J44">
        <v>85050</v>
      </c>
      <c r="K44">
        <v>90500</v>
      </c>
    </row>
    <row r="46" spans="1:11" x14ac:dyDescent="0.35">
      <c r="C46">
        <v>30</v>
      </c>
      <c r="D46">
        <v>18550</v>
      </c>
      <c r="E46">
        <v>21200</v>
      </c>
      <c r="F46">
        <v>23850</v>
      </c>
      <c r="G46">
        <v>27750</v>
      </c>
      <c r="H46">
        <v>32470</v>
      </c>
      <c r="I46">
        <v>37190</v>
      </c>
      <c r="J46">
        <v>41910</v>
      </c>
      <c r="K46">
        <v>46630</v>
      </c>
    </row>
    <row r="47" spans="1:11" x14ac:dyDescent="0.35">
      <c r="A47" t="s">
        <v>22</v>
      </c>
      <c r="B47" s="47">
        <v>90100</v>
      </c>
      <c r="C47">
        <v>50</v>
      </c>
      <c r="D47">
        <v>30850</v>
      </c>
      <c r="E47">
        <v>35250</v>
      </c>
      <c r="F47">
        <v>39650</v>
      </c>
      <c r="G47">
        <v>44050</v>
      </c>
      <c r="H47">
        <v>47600</v>
      </c>
      <c r="I47">
        <v>51100</v>
      </c>
      <c r="J47">
        <v>54650</v>
      </c>
      <c r="K47">
        <v>58150</v>
      </c>
    </row>
    <row r="48" spans="1:11" x14ac:dyDescent="0.35">
      <c r="C48">
        <v>80</v>
      </c>
      <c r="D48">
        <v>49350</v>
      </c>
      <c r="E48">
        <v>56400</v>
      </c>
      <c r="F48">
        <v>63450</v>
      </c>
      <c r="G48">
        <v>70500</v>
      </c>
      <c r="H48">
        <v>76150</v>
      </c>
      <c r="I48">
        <v>81800</v>
      </c>
      <c r="J48">
        <v>87450</v>
      </c>
      <c r="K48">
        <v>93100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30-50-60-80</vt:lpstr>
      <vt:lpstr>MTSP</vt:lpstr>
      <vt:lpstr>HUD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Roy</dc:creator>
  <cp:lastModifiedBy>Kim Roy</cp:lastModifiedBy>
  <cp:lastPrinted>2022-04-20T14:09:59Z</cp:lastPrinted>
  <dcterms:created xsi:type="dcterms:W3CDTF">2019-04-24T17:01:59Z</dcterms:created>
  <dcterms:modified xsi:type="dcterms:W3CDTF">2022-04-20T15:06:12Z</dcterms:modified>
</cp:coreProperties>
</file>